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720" windowHeight="7320" activeTab="2"/>
  </bookViews>
  <sheets>
    <sheet name="qtr inc stmt" sheetId="1" r:id="rId1"/>
    <sheet name="qtr consol BS" sheetId="2" r:id="rId2"/>
    <sheet name="qtr financial" sheetId="3" r:id="rId3"/>
  </sheets>
  <definedNames>
    <definedName name="_xlnm.Print_Area" localSheetId="2">'qtr financial'!$A$1:$H$190</definedName>
    <definedName name="_xlnm.Print_Area" localSheetId="0">'qtr inc stmt'!$A$1:$H$57</definedName>
    <definedName name="_xlnm.Print_Titles" localSheetId="2">'qtr financial'!$1:$9</definedName>
  </definedNames>
  <calcPr calcMode="autoNoTable" fullCalcOnLoad="1" iterate="1" iterateCount="1" iterateDelta="0"/>
</workbook>
</file>

<file path=xl/sharedStrings.xml><?xml version="1.0" encoding="utf-8"?>
<sst xmlns="http://schemas.openxmlformats.org/spreadsheetml/2006/main" count="348" uniqueCount="197">
  <si>
    <t>(Incorporated in Malaysia)</t>
  </si>
  <si>
    <t>QUARTERLY REPORT</t>
  </si>
  <si>
    <t>The figures have not been audited</t>
  </si>
  <si>
    <t>CONSOLIDATED INCOME STATEMENT</t>
  </si>
  <si>
    <t>INDIVIDUAL PERIOD</t>
  </si>
  <si>
    <t>CUMULATIVE PERIOD</t>
  </si>
  <si>
    <t>Current year quarter</t>
  </si>
  <si>
    <t>Preceding year corresponding quarter</t>
  </si>
  <si>
    <t>-</t>
  </si>
  <si>
    <t>(3 months)</t>
  </si>
  <si>
    <t>RM'000</t>
  </si>
  <si>
    <t>(a)</t>
  </si>
  <si>
    <t>Turnover</t>
  </si>
  <si>
    <t>(b)</t>
  </si>
  <si>
    <t>Investment income</t>
  </si>
  <si>
    <t>(c)</t>
  </si>
  <si>
    <t>Other income including</t>
  </si>
  <si>
    <t>interest income</t>
  </si>
  <si>
    <t>Operating profit/(loss) before</t>
  </si>
  <si>
    <t>interest on borrowings, depreciation and amortisation, exceptional items, income tax, minority interests and extraordinary items</t>
  </si>
  <si>
    <t>(d)</t>
  </si>
  <si>
    <t>Exceptional items</t>
  </si>
  <si>
    <t>(e)</t>
  </si>
  <si>
    <t>Operating profit/(loss) after</t>
  </si>
  <si>
    <t>interest on borrowings, depreciation and amortisation and exceptional items but before income tax, minority interests and extraordinary items</t>
  </si>
  <si>
    <t>(f)</t>
  </si>
  <si>
    <t>Share in the results of</t>
  </si>
  <si>
    <t>associated companies</t>
  </si>
  <si>
    <t>(g)</t>
  </si>
  <si>
    <t>Profit/(Loss) before taxation,</t>
  </si>
  <si>
    <t>minority interests and extraordinary items</t>
  </si>
  <si>
    <t>(h)</t>
  </si>
  <si>
    <t>Taxation</t>
  </si>
  <si>
    <t>(i)</t>
  </si>
  <si>
    <t>Profit/(Loss) after taxation</t>
  </si>
  <si>
    <t>before deducting minority interests</t>
  </si>
  <si>
    <t>(ii)</t>
  </si>
  <si>
    <t>Less minority interests</t>
  </si>
  <si>
    <t>(j)</t>
  </si>
  <si>
    <t>attributable to members of the company</t>
  </si>
  <si>
    <t>(k)</t>
  </si>
  <si>
    <t>Extraordinary items</t>
  </si>
  <si>
    <t>(iii)</t>
  </si>
  <si>
    <t>(l)</t>
  </si>
  <si>
    <t>and extraordinary items attributable to members of the company</t>
  </si>
  <si>
    <t>Earnings per share based</t>
  </si>
  <si>
    <t>on 2(j) above after deducting any provision for preference dividends,</t>
  </si>
  <si>
    <t>if any :</t>
  </si>
  <si>
    <t>Fully diluted (based on ordinary shares - sen)</t>
  </si>
  <si>
    <t>Net tangible assets per share (RM)</t>
  </si>
  <si>
    <t>Dividend per share (sen)</t>
  </si>
  <si>
    <t>Dividend description</t>
  </si>
  <si>
    <t>NOT APPLICABLE</t>
  </si>
  <si>
    <t>CONSOLIDATED BALANCE SHEET</t>
  </si>
  <si>
    <t>Current Assets</t>
  </si>
  <si>
    <t>Stocks</t>
  </si>
  <si>
    <t>Taxation recoverable</t>
  </si>
  <si>
    <t>Current Liabilities</t>
  </si>
  <si>
    <t>Finance lease and hire purchases liabilities</t>
  </si>
  <si>
    <t>Shareholders' Funds</t>
  </si>
  <si>
    <t>Minority Interests</t>
  </si>
  <si>
    <t>Deferred Taxation</t>
  </si>
  <si>
    <t>RM</t>
  </si>
  <si>
    <t>Accounting policies</t>
  </si>
  <si>
    <t>Exceptional item</t>
  </si>
  <si>
    <t>1999</t>
  </si>
  <si>
    <t>1998</t>
  </si>
  <si>
    <t>Extraordinary item</t>
  </si>
  <si>
    <t>Pre-acquisition profit/(losses)</t>
  </si>
  <si>
    <t>Profits on sales of investments/properties</t>
  </si>
  <si>
    <t>Quoted securities</t>
  </si>
  <si>
    <t>Purchases, sales and profits/(losses)</t>
  </si>
  <si>
    <t>Investments in quoted shares as at end of this reporting period :</t>
  </si>
  <si>
    <t>N/A</t>
  </si>
  <si>
    <t>Cost</t>
  </si>
  <si>
    <t>Net book value</t>
  </si>
  <si>
    <t>Market value</t>
  </si>
  <si>
    <t>Changes in composition of the Company</t>
  </si>
  <si>
    <t>-  Proposed Capital Reduction</t>
  </si>
  <si>
    <t>-  Proposed Debt Restructuring</t>
  </si>
  <si>
    <t>-  Proposed Reverse Take-over of Orlando Holdings Berhad Via The Acquisition Of Formis Holdings Berhad</t>
  </si>
  <si>
    <t>-  Proposed Transfer Of Listing To The Kuala Lumpur Stock Exchange Main Board</t>
  </si>
  <si>
    <t>-  Proposed Private Placement</t>
  </si>
  <si>
    <t>-  Proposed Employee Share Option Scheme</t>
  </si>
  <si>
    <t>Proposed change of name from Orlando Holdings Berhad to Formis (Malaysia) Berhad, in line with the Proposed Acquisition.</t>
  </si>
  <si>
    <t>Seasonality/cyclicality of operations</t>
  </si>
  <si>
    <t>Changes in debt and equity</t>
  </si>
  <si>
    <t>Borrowings and debt securities</t>
  </si>
  <si>
    <t>As at the end of the reporting period :</t>
  </si>
  <si>
    <t>Bank overdrafts - unsecured</t>
  </si>
  <si>
    <t>Other banking facilities - secured</t>
  </si>
  <si>
    <t>Other banking facilities - unsecured</t>
  </si>
  <si>
    <t>Term loan - secured</t>
  </si>
  <si>
    <t>Term loan - unsecured</t>
  </si>
  <si>
    <t>Interest in arrears</t>
  </si>
  <si>
    <t>Amount due within the next 12 months included under current liabilities</t>
  </si>
  <si>
    <t>Amount due after the next 12 months</t>
  </si>
  <si>
    <t>Nil</t>
  </si>
  <si>
    <t>Contingent liabilities</t>
  </si>
  <si>
    <t>banking facilities granted to subsidiary companies</t>
  </si>
  <si>
    <t>to secure leasing facilities granted to subsidiary companies</t>
  </si>
  <si>
    <t>Off balance sheet financial instruments</t>
  </si>
  <si>
    <t>Material litigation</t>
  </si>
  <si>
    <t>Segmental reporting</t>
  </si>
  <si>
    <t>Profit/(loss) before taxation</t>
  </si>
  <si>
    <t>Total assets employed</t>
  </si>
  <si>
    <t>Malaysia</t>
  </si>
  <si>
    <t>Indonesia</t>
  </si>
  <si>
    <t>Amortisation of goodwill on consolidation</t>
  </si>
  <si>
    <t>Comments on material changes in profit before taxation in current quarter with preceding quarter</t>
  </si>
  <si>
    <t>Review of performance</t>
  </si>
  <si>
    <t>Current year prospects</t>
  </si>
  <si>
    <t>Variations from</t>
  </si>
  <si>
    <t>Forecast</t>
  </si>
  <si>
    <t>Dividend</t>
  </si>
  <si>
    <t>By Order of the Board</t>
  </si>
  <si>
    <t>Foong Kai Ming</t>
  </si>
  <si>
    <t>Company Secretary</t>
  </si>
  <si>
    <t>Kuala Lumpur,</t>
  </si>
  <si>
    <t>Proposed increase in authorised share capital of Orlando from RM30,000,000 comprising 30,000,000 ordinary shares of RM1 each to RM500,000,000 comprising 500,000,000 ordinary shares of RM1 each.</t>
  </si>
  <si>
    <t>Long Term borrowings</t>
  </si>
  <si>
    <t>Short Term borrowings</t>
  </si>
  <si>
    <t>Total borrowings</t>
  </si>
  <si>
    <t>ORLANDO HOLDINGS BERHAD</t>
  </si>
  <si>
    <t>Basic (based on 19,999,998 ordinary shares - sen)</t>
  </si>
  <si>
    <t>Term loan - Secured</t>
  </si>
  <si>
    <t>Term loan - Unsecured</t>
  </si>
  <si>
    <t>As at end of current quarter</t>
  </si>
  <si>
    <t>As at preceding financial year end</t>
  </si>
  <si>
    <t>Interest on borrowings</t>
  </si>
  <si>
    <t>Depreciation and amortisation</t>
  </si>
  <si>
    <t>Net Current Liabilities</t>
  </si>
  <si>
    <t>The same accounting policies and methods of computation are being followed in this quarterly report as compared with the most recent annual financial statements.</t>
  </si>
  <si>
    <t>The Company had, on 23 September 1999 received the conditional approval from the Securities Commission for the following Proposed Rescue Cum Restructuring Scheme comprising :-</t>
  </si>
  <si>
    <t>As at</t>
  </si>
  <si>
    <t>Borrowings denominated in foreign currency</t>
  </si>
  <si>
    <t>Guarantees given to banks to secure</t>
  </si>
  <si>
    <t>Guarantees given to leasing companies</t>
  </si>
  <si>
    <t>Profit guarantee</t>
  </si>
  <si>
    <t>Year 2000 ("Y2K") Readiness</t>
  </si>
  <si>
    <t>Legal actions were initiated by several lender banks. A debt restructuring agreement had been entered into between these financial institutions (which are part of the Lenders) and Orlando Group of Companies on 30 June 1999. Under the terms of the said agreement, it is provided that where Lenders had made demands or commenced proceedings in respect of the Total Debts, the Lenders shall immediately take such steps to withdraw or stay such proceedings. The Lenders had further agreed that during the duration of the said agreement, they will not exercise any right they may have in respect of subsisting breaches under the respective credit facilities granted by the Lenders to the Orlando Companies.</t>
  </si>
  <si>
    <t>Quarterly report on consolidated results for the 3rd financial quarter ended 31st December 1999</t>
  </si>
  <si>
    <t>31-12-1999</t>
  </si>
  <si>
    <t>(9 months)</t>
  </si>
  <si>
    <t>3rd financial quarter</t>
  </si>
  <si>
    <t>31-Dec-99</t>
  </si>
  <si>
    <t>Current year to date</t>
  </si>
  <si>
    <t>Preceding year corresponding period</t>
  </si>
  <si>
    <t>Fixed Assets</t>
  </si>
  <si>
    <t>Land Held For Development</t>
  </si>
  <si>
    <t>Trade debtors</t>
  </si>
  <si>
    <t>Other debtors, deposits and prepayments</t>
  </si>
  <si>
    <t>Deposits with licensed banks</t>
  </si>
  <si>
    <t>Cash and bank balances</t>
  </si>
  <si>
    <t>Trade creditors</t>
  </si>
  <si>
    <t>Bank borrowings</t>
  </si>
  <si>
    <t>Other creditors and accruals</t>
  </si>
  <si>
    <t>Share capital</t>
  </si>
  <si>
    <t>Merger reserve</t>
  </si>
  <si>
    <t>Accumulated loss</t>
  </si>
  <si>
    <t>Capital reserve</t>
  </si>
  <si>
    <t>Term loan</t>
  </si>
  <si>
    <t>Net Tangible Assets Per Share</t>
  </si>
  <si>
    <t>The apparel business in which the Group is principally engaged in is significantly affected by the Chinese New Year and Hari Raya Puasa festive months where retail sales are at its peak.</t>
  </si>
  <si>
    <t>There were no issuance and repayment of debt and equity securities, share buy-backs, share cancellations, shares held as treasury shares and resale of treasury shares for the current financial period to-date.</t>
  </si>
  <si>
    <t>Current quarter</t>
  </si>
  <si>
    <t>(Loss)/Profit before taxation</t>
  </si>
  <si>
    <t>Barring unforeseen circumstances, your Directors are confident that the Group's performance will improve with the economic recovery presently underway.</t>
  </si>
  <si>
    <t>Long Term Liabilities</t>
  </si>
  <si>
    <t>There was no exceptional item for the financial period under review.</t>
  </si>
  <si>
    <t>There was no extraordinary item for the financial period under review.</t>
  </si>
  <si>
    <t>There was no pre-acquisition profit/(loss) for the current financial period to-date.</t>
  </si>
  <si>
    <t>There were no financial instruments with off balance sheet risks at the date of this report or entered after the end of this reporting period.</t>
  </si>
  <si>
    <t>The contingent liabilities at the date of this  report are as follows :</t>
  </si>
  <si>
    <t>No dividend payment has been recommended for the financial period under review.</t>
  </si>
  <si>
    <t>The vendors have confirmed that our computer system is already "Y2K" ready. The expenses incurred were insignificant.</t>
  </si>
  <si>
    <t>24th February 2000</t>
  </si>
  <si>
    <t>Proposed amendments to the Memorandum and Articles of Association of the Company in line with (i) and (ii) above as well as to provide for, inter-alia, the incorporation of new provisions under Section 67A of the Act which allows companies to purchase its own shares.</t>
  </si>
  <si>
    <t>Total outstanding lease payments and hire purchase installments net of unexpired term charges</t>
  </si>
  <si>
    <t>Preceding quarter</t>
  </si>
  <si>
    <t>Unaudited as at end of current quarter</t>
  </si>
  <si>
    <t>Audited as at preceding financial year end</t>
  </si>
  <si>
    <t>NOTES TO THE ACCOUNTS - 31 DECEMBER 1999</t>
  </si>
  <si>
    <t>No provision for taxation was made in the current financial period to-date as the Company and its subsidiary companies are in a loss position. There were no deferred taxation and/or adjustment for under/over provisions in respect of prior years.</t>
  </si>
  <si>
    <t>The Group, however, registered a loss before taxation of RM0.736 million for the current financial period to-date compared to RM0.942 million profit before taxation for the half year due to the exceptional gain on the sale of Orlando Sdn Bhd amounting to RM4.143 million recognised in the preceding quarter. The operating loss after interest and depreciation (excluding the exceptional gain) for the current financial period to-date amounting to RM3.407 million is higher than the half year operating loss after interest and depreciation of RM3.201 million due to the increase operating expenses in view of  higher turnover in the current quarter.</t>
  </si>
  <si>
    <t>The Group made an exceptional gain of RM4.143 million in the preceding quarter from the disposal of Orlando Sdn Bhd, a wholly owned subsidiary company.</t>
  </si>
  <si>
    <t>The disposal of Orlando Sdn Bhd had no effect on the net asset of the Company as the cost of investment had earlier been written down to RM1.00 in the Company's books. However, on a consolidated basis, an exceptional gain amounting RM4.143 million in the preceding quarter had arisen and hence, the Group's negative net tangible asset per share improved by approximately 20 sen after the disposal.</t>
  </si>
  <si>
    <t>Corporate exercise</t>
  </si>
  <si>
    <t>On 15 October 1999, the Board of Directors of Orlando had further announced that, in conjunction with the exercise, the Company is proposing to effect the following :-</t>
  </si>
  <si>
    <t xml:space="preserve">At the Extraordinary General Meeting of the Company held on 8 December 1999, the Proposed Rescue Cum Restructuring Scheme have been duly approved. </t>
  </si>
  <si>
    <t>The above exercise is in-progress.</t>
  </si>
  <si>
    <t xml:space="preserve">Subsequently, on 12 January 2000, the Company obtained an order from the High Court of Malaya confirming the reduction of the issued and paid-up share capital of the Company from RM19,999,998 comprising 19,999,998 ordinary shares of RM1.00 each to RM9,999,999 comprising 9,999,999 ordinary shares of RM1.00 each ("Proposed Capital Reduction") by the cancellation of RM0.50 from every existing ordinary share of RM1.00 each and the consolidation of every 2 resultant ordinary shares of RM0.50 each into 1 new ordinary shares of RM1.00 each in Orlando ("Consolidated Shares") which had been passed by a Special Resolution at the Extraordinary General Meeting of the Company held on 8 December 1999. </t>
  </si>
  <si>
    <t xml:space="preserve">The Group had taken legal action against several companies for the recovery of debts in the normal course of business. The Company had taken legal action against a property development company for all monies (including interest) in respect of non-delivery of a vacant possession in accordance with the termination of the sale and purchase agreement. </t>
  </si>
  <si>
    <t>Current year to date 31 December 1999:</t>
  </si>
  <si>
    <t>Preceding year corresponding period 30 September 1998:</t>
  </si>
  <si>
    <t>The profit before taxation of RM2.665 million in the preceding quarter was attributed to the exceptional gain of RM4.143 million arising from the disposal of Orlando Sdn Bhd, a wholly owned subsidiary company. In the absence of the exceptional gain, the operating loss after interest and depreciation in the preceding quarter amounted to RM1.478 million. The operating loss after interest and depreciation of RM1.678 million in the current quarter is slightly higher than the preceding quarter due to an increase in advertising and promotion expenses.</t>
  </si>
  <si>
    <t>The Group's turnover for the current quarter under review increased by 53.7% compared to the preceding quarter which also represents 45.1% of the current financial period to-date turnover of the Group. The improvement in performance was due to an increase in consumer spending.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</si>
</sst>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mm/dd/yy"/>
    <numFmt numFmtId="166" formatCode="dd\-mmm\-yy"/>
    <numFmt numFmtId="167" formatCode="dd\-mmm\-yyyy"/>
    <numFmt numFmtId="168" formatCode="d\-mmm\-yyyy"/>
    <numFmt numFmtId="169" formatCode="#,##0.0_);[Red]\(#,##0.0\)"/>
  </numFmts>
  <fonts count="8">
    <font>
      <sz val="12"/>
      <name val="Arial"/>
      <family val="0"/>
    </font>
    <font>
      <b/>
      <sz val="10"/>
      <name val="Arial"/>
      <family val="0"/>
    </font>
    <font>
      <i/>
      <sz val="10"/>
      <name val="Arial"/>
      <family val="0"/>
    </font>
    <font>
      <b/>
      <i/>
      <sz val="10"/>
      <name val="Arial"/>
      <family val="0"/>
    </font>
    <font>
      <sz val="10"/>
      <name val="Arial"/>
      <family val="0"/>
    </font>
    <font>
      <u val="single"/>
      <sz val="12"/>
      <name val="Arial"/>
      <family val="0"/>
    </font>
    <font>
      <b/>
      <sz val="12"/>
      <name val="Arial"/>
      <family val="0"/>
    </font>
    <font>
      <b/>
      <u val="single"/>
      <sz val="12"/>
      <name val="Arial"/>
      <family val="0"/>
    </font>
  </fonts>
  <fills count="2">
    <fill>
      <patternFill/>
    </fill>
    <fill>
      <patternFill patternType="gray125"/>
    </fill>
  </fills>
  <borders count="35">
    <border>
      <left/>
      <right/>
      <top/>
      <bottom/>
      <diagonal/>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style="thin"/>
      <right style="thin"/>
      <top style="thin"/>
      <bottom>
        <color indexed="63"/>
      </bottom>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style="thin"/>
      <bottom>
        <color indexed="63"/>
      </bottom>
    </border>
    <border>
      <left>
        <color indexed="63"/>
      </left>
      <right style="thin">
        <color indexed="8"/>
      </right>
      <top>
        <color indexed="63"/>
      </top>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thin"/>
      <right style="thin"/>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double"/>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83">
    <xf numFmtId="0" fontId="0" fillId="0" borderId="0" xfId="0" applyAlignment="1">
      <alignment/>
    </xf>
    <xf numFmtId="0" fontId="0" fillId="0" borderId="0" xfId="0" applyNumberFormat="1" applyFont="1" applyAlignment="1">
      <alignment horizontal="centerContinuous"/>
    </xf>
    <xf numFmtId="3" fontId="0" fillId="0" borderId="0" xfId="0" applyNumberFormat="1" applyFont="1" applyAlignment="1">
      <alignment horizontal="centerContinuous"/>
    </xf>
    <xf numFmtId="0" fontId="4" fillId="0" borderId="0" xfId="0" applyNumberFormat="1" applyFont="1" applyAlignment="1">
      <alignment horizontal="centerContinuous"/>
    </xf>
    <xf numFmtId="0" fontId="5" fillId="0" borderId="0" xfId="0" applyNumberFormat="1" applyFont="1" applyAlignment="1">
      <alignment horizontal="centerContinuous"/>
    </xf>
    <xf numFmtId="0" fontId="0" fillId="0" borderId="0" xfId="0" applyFont="1" applyAlignment="1">
      <alignment horizontal="left"/>
    </xf>
    <xf numFmtId="3" fontId="0" fillId="0" borderId="0" xfId="0" applyNumberFormat="1" applyAlignment="1">
      <alignment/>
    </xf>
    <xf numFmtId="0" fontId="0" fillId="0" borderId="1" xfId="0" applyAlignment="1">
      <alignment/>
    </xf>
    <xf numFmtId="0" fontId="0" fillId="0" borderId="0" xfId="0" applyNumberFormat="1" applyFont="1" applyAlignment="1">
      <alignment horizontal="left" vertical="top" wrapText="1"/>
    </xf>
    <xf numFmtId="3" fontId="0" fillId="0" borderId="2" xfId="0" applyNumberFormat="1" applyAlignment="1">
      <alignment/>
    </xf>
    <xf numFmtId="0" fontId="0" fillId="0" borderId="0" xfId="0" applyNumberFormat="1" applyFont="1" applyAlignment="1">
      <alignment horizontal="left" vertical="top"/>
    </xf>
    <xf numFmtId="0" fontId="0" fillId="0" borderId="0" xfId="0" applyNumberFormat="1" applyFont="1" applyAlignment="1">
      <alignment horizontal="centerContinuous" wrapText="1"/>
    </xf>
    <xf numFmtId="3" fontId="0" fillId="0" borderId="0" xfId="0" applyNumberFormat="1" applyFont="1" applyAlignment="1">
      <alignment horizontal="center"/>
    </xf>
    <xf numFmtId="0" fontId="0" fillId="0" borderId="0" xfId="0" applyNumberFormat="1" applyFont="1" applyAlignment="1">
      <alignment horizontal="left"/>
    </xf>
    <xf numFmtId="0" fontId="6" fillId="0" borderId="0" xfId="0" applyNumberFormat="1" applyFont="1" applyAlignment="1">
      <alignment/>
    </xf>
    <xf numFmtId="0" fontId="0" fillId="0" borderId="0" xfId="0" applyNumberFormat="1" applyFont="1" applyAlignment="1">
      <alignment/>
    </xf>
    <xf numFmtId="3" fontId="0" fillId="0" borderId="3" xfId="0" applyNumberFormat="1" applyAlignment="1">
      <alignment/>
    </xf>
    <xf numFmtId="0" fontId="7" fillId="0" borderId="0" xfId="0" applyNumberFormat="1" applyFont="1" applyAlignment="1">
      <alignment/>
    </xf>
    <xf numFmtId="3" fontId="5" fillId="0" borderId="0" xfId="0" applyNumberFormat="1" applyFont="1" applyAlignment="1">
      <alignment horizontal="centerContinuous"/>
    </xf>
    <xf numFmtId="3" fontId="5" fillId="0" borderId="0" xfId="0" applyNumberFormat="1" applyFont="1" applyAlignment="1">
      <alignment horizontal="center"/>
    </xf>
    <xf numFmtId="0" fontId="0" fillId="0" borderId="0" xfId="0" applyNumberFormat="1" applyFont="1" applyAlignment="1">
      <alignment horizontal="centerContinuous" vertical="top" wrapText="1"/>
    </xf>
    <xf numFmtId="3" fontId="0" fillId="0" borderId="0" xfId="0" applyNumberFormat="1" applyFont="1" applyAlignment="1">
      <alignment horizontal="centerContinuous" vertical="top" wrapText="1"/>
    </xf>
    <xf numFmtId="0" fontId="7" fillId="0" borderId="0" xfId="0" applyNumberFormat="1" applyFont="1" applyAlignment="1">
      <alignment vertical="top"/>
    </xf>
    <xf numFmtId="3" fontId="0" fillId="0" borderId="0" xfId="0" applyNumberFormat="1" applyFont="1" applyAlignment="1">
      <alignment horizontal="center" wrapText="1"/>
    </xf>
    <xf numFmtId="15" fontId="5" fillId="0" borderId="0" xfId="0" applyNumberFormat="1" applyFont="1" applyAlignment="1">
      <alignment horizontal="center"/>
    </xf>
    <xf numFmtId="3" fontId="0" fillId="0" borderId="0" xfId="0" applyNumberFormat="1" applyFont="1" applyAlignment="1">
      <alignment horizontal="right"/>
    </xf>
    <xf numFmtId="164" fontId="0" fillId="0" borderId="0" xfId="0" applyNumberFormat="1" applyFont="1" applyAlignment="1">
      <alignment horizontal="center"/>
    </xf>
    <xf numFmtId="164" fontId="0" fillId="0" borderId="0" xfId="0" applyNumberFormat="1" applyAlignment="1">
      <alignment/>
    </xf>
    <xf numFmtId="167" fontId="0" fillId="0" borderId="0" xfId="0" applyNumberFormat="1" applyFont="1" applyAlignment="1">
      <alignment horizontal="center"/>
    </xf>
    <xf numFmtId="37" fontId="0" fillId="0" borderId="0" xfId="0" applyNumberFormat="1" applyAlignment="1">
      <alignment/>
    </xf>
    <xf numFmtId="37" fontId="0" fillId="0" borderId="2" xfId="0" applyNumberFormat="1" applyAlignment="1">
      <alignment/>
    </xf>
    <xf numFmtId="37" fontId="0" fillId="0" borderId="3" xfId="0" applyNumberFormat="1" applyAlignment="1">
      <alignment/>
    </xf>
    <xf numFmtId="37" fontId="0" fillId="0" borderId="0" xfId="0" applyNumberFormat="1" applyFont="1" applyAlignment="1">
      <alignment horizontal="center"/>
    </xf>
    <xf numFmtId="39" fontId="0" fillId="0" borderId="0" xfId="0" applyNumberFormat="1" applyAlignment="1">
      <alignment/>
    </xf>
    <xf numFmtId="38" fontId="0" fillId="0" borderId="2" xfId="0" applyNumberFormat="1" applyAlignment="1">
      <alignment/>
    </xf>
    <xf numFmtId="38" fontId="0" fillId="0" borderId="0" xfId="0" applyNumberFormat="1" applyAlignment="1">
      <alignment/>
    </xf>
    <xf numFmtId="0" fontId="0" fillId="0" borderId="0" xfId="0" applyNumberFormat="1" applyFont="1" applyBorder="1" applyAlignment="1">
      <alignment horizontal="left"/>
    </xf>
    <xf numFmtId="0" fontId="0" fillId="0" borderId="0" xfId="0" applyBorder="1" applyAlignment="1">
      <alignment/>
    </xf>
    <xf numFmtId="0" fontId="0" fillId="0" borderId="0" xfId="0" applyFont="1" applyBorder="1" applyAlignment="1">
      <alignment horizontal="left"/>
    </xf>
    <xf numFmtId="0" fontId="0" fillId="0" borderId="0" xfId="0" applyNumberFormat="1" applyBorder="1" applyAlignment="1">
      <alignment/>
    </xf>
    <xf numFmtId="40" fontId="0" fillId="0" borderId="0" xfId="0" applyNumberFormat="1" applyFont="1" applyBorder="1" applyAlignment="1">
      <alignment horizontal="centerContinuous"/>
    </xf>
    <xf numFmtId="0" fontId="0" fillId="0" borderId="4" xfId="0" applyFont="1" applyBorder="1" applyAlignment="1">
      <alignment horizontal="left"/>
    </xf>
    <xf numFmtId="0" fontId="0" fillId="0" borderId="0" xfId="0" applyNumberFormat="1" applyAlignment="1" quotePrefix="1">
      <alignment horizontal="left"/>
    </xf>
    <xf numFmtId="38" fontId="0" fillId="0" borderId="3" xfId="0" applyNumberFormat="1" applyAlignment="1">
      <alignment/>
    </xf>
    <xf numFmtId="38" fontId="0" fillId="0" borderId="0" xfId="0" applyNumberFormat="1" applyFont="1" applyAlignment="1">
      <alignment horizontal="right"/>
    </xf>
    <xf numFmtId="38" fontId="0" fillId="0" borderId="2" xfId="0" applyNumberFormat="1" applyFont="1" applyAlignment="1">
      <alignment horizontal="right"/>
    </xf>
    <xf numFmtId="38" fontId="0" fillId="0" borderId="0" xfId="0" applyNumberFormat="1" applyFont="1" applyAlignment="1">
      <alignment horizontal="center"/>
    </xf>
    <xf numFmtId="0" fontId="5" fillId="0" borderId="0" xfId="0" applyFont="1" applyAlignment="1">
      <alignment/>
    </xf>
    <xf numFmtId="38" fontId="0" fillId="0" borderId="0" xfId="0" applyNumberFormat="1" applyBorder="1" applyAlignment="1">
      <alignment/>
    </xf>
    <xf numFmtId="38" fontId="0" fillId="0" borderId="5" xfId="0" applyNumberFormat="1" applyBorder="1" applyAlignment="1">
      <alignment/>
    </xf>
    <xf numFmtId="38" fontId="0" fillId="0" borderId="5" xfId="0" applyNumberFormat="1" applyFont="1" applyBorder="1" applyAlignment="1">
      <alignment horizontal="right"/>
    </xf>
    <xf numFmtId="0" fontId="0" fillId="0" borderId="0" xfId="0" applyNumberFormat="1" applyAlignment="1">
      <alignment vertical="top"/>
    </xf>
    <xf numFmtId="0" fontId="0" fillId="0" borderId="0" xfId="0" applyNumberFormat="1" applyAlignment="1">
      <alignment/>
    </xf>
    <xf numFmtId="0" fontId="0" fillId="0" borderId="0" xfId="0" applyFont="1" applyAlignment="1" quotePrefix="1">
      <alignment/>
    </xf>
    <xf numFmtId="0" fontId="0" fillId="0" borderId="0" xfId="0" applyNumberFormat="1" applyAlignment="1">
      <alignment horizontal="centerContinuous"/>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5" xfId="0" applyNumberFormat="1" applyFont="1" applyBorder="1" applyAlignment="1">
      <alignment horizontal="left"/>
    </xf>
    <xf numFmtId="0" fontId="0" fillId="0" borderId="5" xfId="0" applyNumberFormat="1" applyBorder="1" applyAlignment="1">
      <alignment/>
    </xf>
    <xf numFmtId="0" fontId="0" fillId="0" borderId="6" xfId="0" applyNumberFormat="1" applyBorder="1" applyAlignment="1">
      <alignment/>
    </xf>
    <xf numFmtId="40" fontId="0" fillId="0" borderId="6" xfId="0" applyNumberFormat="1" applyBorder="1" applyAlignment="1">
      <alignment horizontal="centerContinuous"/>
    </xf>
    <xf numFmtId="40" fontId="0" fillId="0" borderId="5" xfId="0" applyNumberFormat="1" applyFont="1" applyBorder="1" applyAlignment="1">
      <alignment horizontal="centerContinuous"/>
    </xf>
    <xf numFmtId="40" fontId="0" fillId="0" borderId="7" xfId="0" applyNumberFormat="1" applyFont="1" applyBorder="1" applyAlignment="1">
      <alignment horizontal="centerContinuous"/>
    </xf>
    <xf numFmtId="0" fontId="0" fillId="0" borderId="8" xfId="0" applyFont="1"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11" xfId="0" applyBorder="1" applyAlignment="1">
      <alignment/>
    </xf>
    <xf numFmtId="0" fontId="0" fillId="0" borderId="7" xfId="0" applyBorder="1" applyAlignment="1">
      <alignment/>
    </xf>
    <xf numFmtId="40" fontId="0" fillId="0" borderId="11" xfId="0" applyNumberFormat="1" applyFont="1" applyBorder="1" applyAlignment="1">
      <alignment horizontal="centerContinuous"/>
    </xf>
    <xf numFmtId="0" fontId="0" fillId="0" borderId="12" xfId="0" applyFont="1" applyBorder="1" applyAlignment="1">
      <alignment horizontal="left"/>
    </xf>
    <xf numFmtId="0" fontId="0" fillId="0" borderId="13" xfId="0" applyNumberFormat="1" applyBorder="1" applyAlignment="1">
      <alignment/>
    </xf>
    <xf numFmtId="0" fontId="0" fillId="0" borderId="14" xfId="0" applyBorder="1" applyAlignment="1">
      <alignment/>
    </xf>
    <xf numFmtId="40" fontId="0" fillId="0" borderId="13" xfId="0" applyNumberFormat="1" applyBorder="1" applyAlignment="1">
      <alignment horizontal="centerContinuous"/>
    </xf>
    <xf numFmtId="40" fontId="0" fillId="0" borderId="14" xfId="0" applyNumberFormat="1" applyFont="1" applyBorder="1" applyAlignment="1">
      <alignment horizontal="centerContinuous"/>
    </xf>
    <xf numFmtId="40" fontId="0" fillId="0" borderId="13" xfId="0" applyNumberFormat="1" applyBorder="1" applyAlignment="1" quotePrefix="1">
      <alignment horizontal="centerContinuous"/>
    </xf>
    <xf numFmtId="0" fontId="0" fillId="0" borderId="5" xfId="0" applyNumberFormat="1" applyBorder="1" applyAlignment="1">
      <alignment horizontal="left"/>
    </xf>
    <xf numFmtId="0" fontId="0" fillId="0" borderId="15" xfId="0" applyNumberFormat="1" applyBorder="1" applyAlignment="1">
      <alignment/>
    </xf>
    <xf numFmtId="0" fontId="0" fillId="0" borderId="16" xfId="0" applyBorder="1" applyAlignment="1">
      <alignment/>
    </xf>
    <xf numFmtId="0" fontId="0" fillId="0" borderId="17" xfId="0" applyNumberFormat="1" applyFont="1" applyBorder="1" applyAlignment="1">
      <alignment/>
    </xf>
    <xf numFmtId="38" fontId="0" fillId="0" borderId="18" xfId="0" applyNumberFormat="1" applyBorder="1" applyAlignment="1">
      <alignment/>
    </xf>
    <xf numFmtId="38" fontId="0" fillId="0" borderId="18" xfId="0" applyNumberFormat="1" applyBorder="1" applyAlignment="1">
      <alignment horizontal="center"/>
    </xf>
    <xf numFmtId="38" fontId="0" fillId="0" borderId="19" xfId="0" applyNumberFormat="1" applyBorder="1" applyAlignment="1">
      <alignment horizontal="center"/>
    </xf>
    <xf numFmtId="38" fontId="0" fillId="0" borderId="2" xfId="0" applyNumberFormat="1" applyFont="1" applyBorder="1" applyAlignment="1">
      <alignment horizontal="center"/>
    </xf>
    <xf numFmtId="38" fontId="0" fillId="0" borderId="17" xfId="0" applyNumberFormat="1" applyBorder="1" applyAlignment="1">
      <alignment horizontal="center"/>
    </xf>
    <xf numFmtId="3" fontId="0" fillId="0" borderId="0" xfId="0" applyNumberFormat="1" applyAlignment="1">
      <alignment horizontal="center" wrapText="1"/>
    </xf>
    <xf numFmtId="3" fontId="0" fillId="0" borderId="0" xfId="0" applyNumberFormat="1" applyBorder="1" applyAlignment="1">
      <alignment/>
    </xf>
    <xf numFmtId="15" fontId="0" fillId="0" borderId="0" xfId="0" applyNumberFormat="1" applyAlignment="1" quotePrefix="1">
      <alignment/>
    </xf>
    <xf numFmtId="0" fontId="0" fillId="0" borderId="0" xfId="0" applyNumberFormat="1" applyAlignment="1">
      <alignment horizontal="left"/>
    </xf>
    <xf numFmtId="38" fontId="0" fillId="0" borderId="0" xfId="0" applyNumberFormat="1" applyAlignment="1">
      <alignment horizontal="center"/>
    </xf>
    <xf numFmtId="3" fontId="5" fillId="0" borderId="0" xfId="0" applyNumberFormat="1" applyFont="1" applyBorder="1" applyAlignment="1">
      <alignment horizontal="centerContinuous"/>
    </xf>
    <xf numFmtId="3" fontId="0" fillId="0" borderId="0" xfId="0" applyNumberFormat="1" applyFont="1" applyBorder="1" applyAlignment="1">
      <alignment horizontal="centerContinuous"/>
    </xf>
    <xf numFmtId="3" fontId="0" fillId="0" borderId="20" xfId="0" applyNumberFormat="1" applyBorder="1" applyAlignment="1">
      <alignment horizontal="center" wrapText="1"/>
    </xf>
    <xf numFmtId="168" fontId="0" fillId="0" borderId="1" xfId="0" applyNumberFormat="1" applyBorder="1" applyAlignment="1">
      <alignment horizontal="center"/>
    </xf>
    <xf numFmtId="0" fontId="0" fillId="0" borderId="0" xfId="0" applyAlignment="1">
      <alignment horizontal="left" vertical="top"/>
    </xf>
    <xf numFmtId="3" fontId="0" fillId="0" borderId="0" xfId="0" applyNumberFormat="1" applyAlignment="1">
      <alignment horizontal="left" vertical="top"/>
    </xf>
    <xf numFmtId="3" fontId="0" fillId="0" borderId="0" xfId="0" applyNumberFormat="1" applyFont="1" applyBorder="1" applyAlignment="1">
      <alignment horizontal="left" vertical="top"/>
    </xf>
    <xf numFmtId="3" fontId="0" fillId="0" borderId="0" xfId="0" applyNumberFormat="1" applyAlignment="1">
      <alignment horizontal="center"/>
    </xf>
    <xf numFmtId="0" fontId="0" fillId="0" borderId="0" xfId="0" applyAlignment="1">
      <alignment vertical="top"/>
    </xf>
    <xf numFmtId="0" fontId="0" fillId="0" borderId="0" xfId="0" applyAlignment="1">
      <alignment horizontal="center" vertical="top"/>
    </xf>
    <xf numFmtId="15" fontId="0" fillId="0" borderId="0" xfId="0" applyNumberFormat="1" applyAlignment="1">
      <alignment horizontal="center" vertical="top"/>
    </xf>
    <xf numFmtId="0" fontId="0" fillId="0" borderId="21" xfId="0" applyFont="1" applyBorder="1" applyAlignment="1">
      <alignment horizontal="left"/>
    </xf>
    <xf numFmtId="0" fontId="0" fillId="0" borderId="2" xfId="0" applyBorder="1" applyAlignment="1">
      <alignment/>
    </xf>
    <xf numFmtId="3" fontId="0" fillId="0" borderId="21" xfId="0" applyNumberFormat="1" applyFont="1" applyBorder="1" applyAlignment="1">
      <alignment horizontal="centerContinuous"/>
    </xf>
    <xf numFmtId="3" fontId="0" fillId="0" borderId="2" xfId="0" applyNumberFormat="1" applyFont="1" applyBorder="1" applyAlignment="1">
      <alignment horizontal="centerContinuous"/>
    </xf>
    <xf numFmtId="3" fontId="0" fillId="0" borderId="22" xfId="0" applyNumberFormat="1" applyFont="1" applyBorder="1" applyAlignment="1">
      <alignment horizontal="centerContinuous"/>
    </xf>
    <xf numFmtId="0" fontId="0" fillId="0" borderId="1" xfId="0" applyFont="1" applyBorder="1" applyAlignment="1">
      <alignment horizontal="left"/>
    </xf>
    <xf numFmtId="0" fontId="0" fillId="0" borderId="0" xfId="0" applyBorder="1" applyAlignment="1">
      <alignment/>
    </xf>
    <xf numFmtId="3" fontId="0" fillId="0" borderId="21" xfId="0" applyNumberFormat="1" applyFont="1" applyBorder="1" applyAlignment="1">
      <alignment horizontal="center" wrapText="1"/>
    </xf>
    <xf numFmtId="3" fontId="0" fillId="0" borderId="21" xfId="0" applyNumberFormat="1" applyBorder="1" applyAlignment="1">
      <alignment horizontal="center" wrapText="1"/>
    </xf>
    <xf numFmtId="168" fontId="0" fillId="0" borderId="1" xfId="0" applyNumberFormat="1" applyFont="1" applyBorder="1" applyAlignment="1">
      <alignment horizontal="center"/>
    </xf>
    <xf numFmtId="15" fontId="0" fillId="0" borderId="23" xfId="0" applyNumberFormat="1" applyBorder="1" applyAlignment="1">
      <alignment horizontal="center"/>
    </xf>
    <xf numFmtId="15" fontId="0" fillId="0" borderId="1" xfId="0" applyNumberFormat="1" applyFont="1" applyBorder="1" applyAlignment="1">
      <alignment horizontal="center"/>
    </xf>
    <xf numFmtId="15" fontId="0" fillId="0" borderId="1" xfId="0" applyNumberFormat="1" applyBorder="1" applyAlignment="1">
      <alignment horizontal="center"/>
    </xf>
    <xf numFmtId="15" fontId="0" fillId="0" borderId="23" xfId="0" applyNumberFormat="1" applyFont="1" applyBorder="1" applyAlignment="1">
      <alignment horizontal="center"/>
    </xf>
    <xf numFmtId="3" fontId="0" fillId="0" borderId="1" xfId="0" applyNumberFormat="1" applyFont="1" applyBorder="1" applyAlignment="1">
      <alignment horizontal="center"/>
    </xf>
    <xf numFmtId="3" fontId="0" fillId="0" borderId="23" xfId="0" applyNumberFormat="1" applyFont="1" applyBorder="1" applyAlignment="1">
      <alignment horizontal="center"/>
    </xf>
    <xf numFmtId="0" fontId="0" fillId="0" borderId="21" xfId="0" applyBorder="1" applyAlignment="1">
      <alignment/>
    </xf>
    <xf numFmtId="38" fontId="0" fillId="0" borderId="21" xfId="0" applyNumberFormat="1" applyBorder="1" applyAlignment="1">
      <alignment/>
    </xf>
    <xf numFmtId="38" fontId="0" fillId="0" borderId="20" xfId="0" applyNumberFormat="1" applyBorder="1" applyAlignment="1">
      <alignment/>
    </xf>
    <xf numFmtId="0" fontId="0" fillId="0" borderId="1" xfId="0" applyNumberFormat="1" applyFont="1" applyBorder="1" applyAlignment="1">
      <alignment horizontal="left"/>
    </xf>
    <xf numFmtId="0" fontId="0" fillId="0" borderId="1" xfId="0" applyNumberFormat="1" applyFont="1" applyBorder="1" applyAlignment="1">
      <alignment/>
    </xf>
    <xf numFmtId="0" fontId="0" fillId="0" borderId="1" xfId="0" applyNumberFormat="1" applyBorder="1" applyAlignment="1">
      <alignment/>
    </xf>
    <xf numFmtId="38" fontId="0" fillId="0" borderId="1" xfId="0" applyNumberFormat="1" applyBorder="1" applyAlignment="1">
      <alignment/>
    </xf>
    <xf numFmtId="0" fontId="0" fillId="0" borderId="21" xfId="0" applyNumberFormat="1" applyFont="1" applyBorder="1" applyAlignment="1">
      <alignment/>
    </xf>
    <xf numFmtId="0" fontId="0" fillId="0" borderId="21" xfId="0" applyNumberFormat="1" applyBorder="1" applyAlignment="1">
      <alignment/>
    </xf>
    <xf numFmtId="38" fontId="0" fillId="0" borderId="21" xfId="0" applyNumberFormat="1" applyFont="1" applyBorder="1" applyAlignment="1">
      <alignment horizontal="center"/>
    </xf>
    <xf numFmtId="38" fontId="0" fillId="0" borderId="1" xfId="0" applyNumberFormat="1" applyBorder="1" applyAlignment="1">
      <alignment horizontal="center"/>
    </xf>
    <xf numFmtId="38" fontId="0" fillId="0" borderId="23" xfId="0" applyNumberFormat="1" applyBorder="1" applyAlignment="1">
      <alignment horizontal="center"/>
    </xf>
    <xf numFmtId="0" fontId="0" fillId="0" borderId="1" xfId="0" applyBorder="1" applyAlignment="1">
      <alignment/>
    </xf>
    <xf numFmtId="0" fontId="0" fillId="0" borderId="21" xfId="0" applyNumberFormat="1" applyFont="1" applyBorder="1" applyAlignment="1">
      <alignment horizontal="left"/>
    </xf>
    <xf numFmtId="0" fontId="0" fillId="0" borderId="0" xfId="0" applyNumberFormat="1" applyFont="1" applyBorder="1" applyAlignment="1">
      <alignment horizontal="left" vertical="top" wrapText="1"/>
    </xf>
    <xf numFmtId="38" fontId="0" fillId="0" borderId="21" xfId="0" applyNumberFormat="1" applyBorder="1" applyAlignment="1">
      <alignment horizontal="center"/>
    </xf>
    <xf numFmtId="38" fontId="0" fillId="0" borderId="23" xfId="0" applyNumberFormat="1" applyBorder="1" applyAlignment="1">
      <alignment/>
    </xf>
    <xf numFmtId="38" fontId="0" fillId="0" borderId="1" xfId="0" applyNumberFormat="1" applyFont="1" applyBorder="1" applyAlignment="1">
      <alignment horizontal="center"/>
    </xf>
    <xf numFmtId="0" fontId="0" fillId="0" borderId="0" xfId="0" applyNumberFormat="1" applyFont="1" applyBorder="1" applyAlignment="1">
      <alignment horizontal="left" wrapText="1"/>
    </xf>
    <xf numFmtId="0" fontId="0" fillId="0" borderId="2" xfId="0" applyNumberFormat="1" applyFont="1" applyBorder="1" applyAlignment="1">
      <alignment horizontal="left"/>
    </xf>
    <xf numFmtId="0" fontId="0" fillId="0" borderId="2" xfId="0" applyNumberFormat="1" applyBorder="1" applyAlignment="1">
      <alignment/>
    </xf>
    <xf numFmtId="38" fontId="0" fillId="0" borderId="24" xfId="0" applyNumberFormat="1" applyBorder="1" applyAlignment="1">
      <alignment horizontal="center"/>
    </xf>
    <xf numFmtId="38" fontId="0" fillId="0" borderId="2" xfId="0" applyNumberFormat="1" applyBorder="1" applyAlignment="1">
      <alignment/>
    </xf>
    <xf numFmtId="38" fontId="0" fillId="0" borderId="22" xfId="0" applyNumberFormat="1" applyBorder="1" applyAlignment="1">
      <alignment/>
    </xf>
    <xf numFmtId="38" fontId="0" fillId="0" borderId="25" xfId="0" applyNumberFormat="1" applyBorder="1" applyAlignment="1">
      <alignment/>
    </xf>
    <xf numFmtId="0" fontId="0" fillId="0" borderId="21" xfId="0" applyNumberFormat="1" applyFont="1" applyBorder="1" applyAlignment="1">
      <alignment vertical="top"/>
    </xf>
    <xf numFmtId="0" fontId="0" fillId="0" borderId="2" xfId="0" applyNumberFormat="1" applyBorder="1" applyAlignment="1">
      <alignment horizontal="left" wrapText="1"/>
    </xf>
    <xf numFmtId="40" fontId="0" fillId="0" borderId="21" xfId="0" applyNumberFormat="1" applyBorder="1" applyAlignment="1">
      <alignment/>
    </xf>
    <xf numFmtId="40" fontId="0" fillId="0" borderId="21" xfId="0" applyNumberFormat="1" applyBorder="1" applyAlignment="1">
      <alignment horizontal="center"/>
    </xf>
    <xf numFmtId="40" fontId="0" fillId="0" borderId="20" xfId="0" applyNumberFormat="1" applyBorder="1" applyAlignment="1">
      <alignment horizontal="center"/>
    </xf>
    <xf numFmtId="0" fontId="0" fillId="0" borderId="2" xfId="0" applyNumberFormat="1" applyFont="1" applyBorder="1" applyAlignment="1">
      <alignment horizontal="left" wrapText="1"/>
    </xf>
    <xf numFmtId="40" fontId="0" fillId="0" borderId="21" xfId="0" applyNumberFormat="1" applyFont="1" applyBorder="1" applyAlignment="1">
      <alignment horizontal="center"/>
    </xf>
    <xf numFmtId="0" fontId="0" fillId="0" borderId="26" xfId="0" applyNumberFormat="1" applyFont="1" applyBorder="1" applyAlignment="1">
      <alignment horizontal="left"/>
    </xf>
    <xf numFmtId="40" fontId="0" fillId="0" borderId="20" xfId="0" applyNumberFormat="1" applyFont="1" applyBorder="1" applyAlignment="1">
      <alignment horizontal="center"/>
    </xf>
    <xf numFmtId="0" fontId="0" fillId="0" borderId="27" xfId="0" applyFont="1" applyBorder="1" applyAlignment="1">
      <alignment horizontal="left"/>
    </xf>
    <xf numFmtId="0" fontId="0" fillId="0" borderId="28" xfId="0" applyNumberFormat="1" applyFont="1" applyBorder="1" applyAlignment="1">
      <alignment horizontal="left"/>
    </xf>
    <xf numFmtId="0" fontId="0" fillId="0" borderId="29" xfId="0" applyNumberFormat="1" applyBorder="1" applyAlignment="1">
      <alignment/>
    </xf>
    <xf numFmtId="0" fontId="0" fillId="0" borderId="30" xfId="0" applyBorder="1" applyAlignment="1">
      <alignment/>
    </xf>
    <xf numFmtId="40" fontId="0" fillId="0" borderId="31" xfId="0" applyNumberFormat="1" applyFont="1" applyBorder="1" applyAlignment="1">
      <alignment horizontal="centerContinuous"/>
    </xf>
    <xf numFmtId="40" fontId="0" fillId="0" borderId="30" xfId="0" applyNumberFormat="1" applyFont="1" applyBorder="1" applyAlignment="1">
      <alignment horizontal="centerContinuous"/>
    </xf>
    <xf numFmtId="40" fontId="0" fillId="0" borderId="32" xfId="0" applyNumberFormat="1" applyFont="1" applyBorder="1" applyAlignment="1">
      <alignment horizontal="centerContinuous"/>
    </xf>
    <xf numFmtId="37" fontId="0" fillId="0" borderId="20" xfId="0" applyNumberFormat="1" applyBorder="1" applyAlignment="1">
      <alignment/>
    </xf>
    <xf numFmtId="37" fontId="0" fillId="0" borderId="23" xfId="0" applyNumberFormat="1" applyBorder="1" applyAlignment="1">
      <alignment/>
    </xf>
    <xf numFmtId="37" fontId="0" fillId="0" borderId="33" xfId="0" applyNumberFormat="1" applyBorder="1" applyAlignment="1">
      <alignment/>
    </xf>
    <xf numFmtId="37" fontId="0" fillId="0" borderId="5" xfId="0" applyNumberFormat="1" applyBorder="1" applyAlignment="1">
      <alignment/>
    </xf>
    <xf numFmtId="38" fontId="0" fillId="0" borderId="34" xfId="0" applyNumberFormat="1" applyBorder="1" applyAlignment="1">
      <alignment vertical="top"/>
    </xf>
    <xf numFmtId="166" fontId="0" fillId="0" borderId="0" xfId="0" applyNumberFormat="1" applyAlignment="1">
      <alignment horizontal="center" vertical="top" wrapText="1"/>
    </xf>
    <xf numFmtId="3" fontId="0" fillId="0" borderId="0" xfId="0" applyNumberFormat="1" applyAlignment="1">
      <alignment horizontal="center" vertical="top" wrapText="1"/>
    </xf>
    <xf numFmtId="0" fontId="5" fillId="0" borderId="0" xfId="0" applyNumberFormat="1" applyFont="1" applyAlignment="1">
      <alignment horizontal="centerContinuous"/>
    </xf>
    <xf numFmtId="0" fontId="0" fillId="0" borderId="0" xfId="0" applyAlignment="1">
      <alignment vertical="top" wrapText="1"/>
    </xf>
    <xf numFmtId="40" fontId="0" fillId="0" borderId="6" xfId="0" applyNumberFormat="1" applyBorder="1" applyAlignment="1">
      <alignment horizontal="center" vertical="top" wrapText="1"/>
    </xf>
    <xf numFmtId="0" fontId="0" fillId="0" borderId="11" xfId="0" applyBorder="1" applyAlignment="1">
      <alignment horizontal="center" vertical="top"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0" xfId="0" applyNumberFormat="1" applyAlignment="1">
      <alignment horizontal="center"/>
    </xf>
    <xf numFmtId="0" fontId="4" fillId="0" borderId="0" xfId="0" applyNumberFormat="1"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vertical="top" wrapText="1"/>
    </xf>
    <xf numFmtId="0" fontId="0" fillId="0" borderId="0" xfId="0" applyNumberFormat="1" applyFont="1" applyAlignment="1">
      <alignment horizontal="left" vertical="top" wrapText="1"/>
    </xf>
    <xf numFmtId="0" fontId="0" fillId="0" borderId="0" xfId="0" applyNumberFormat="1" applyAlignment="1">
      <alignment horizontal="left" vertical="center" wrapText="1"/>
    </xf>
    <xf numFmtId="0" fontId="0" fillId="0" borderId="0" xfId="0" applyAlignment="1">
      <alignment horizontal="left" vertical="center" wrapText="1"/>
    </xf>
    <xf numFmtId="0" fontId="0" fillId="0" borderId="0" xfId="0" applyNumberFormat="1" applyFont="1" applyAlignment="1">
      <alignment horizontal="left" vertical="center" wrapText="1"/>
    </xf>
    <xf numFmtId="15" fontId="0" fillId="0" borderId="0" xfId="0" applyNumberFormat="1" applyAlignment="1">
      <alignment/>
    </xf>
    <xf numFmtId="38" fontId="0" fillId="0" borderId="5" xfId="0" applyNumberForma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8"/>
  <sheetViews>
    <sheetView showOutlineSymbols="0" zoomScale="75" zoomScaleNormal="75" workbookViewId="0" topLeftCell="A1">
      <selection activeCell="A7" sqref="A7:IV7"/>
    </sheetView>
  </sheetViews>
  <sheetFormatPr defaultColWidth="8.88671875" defaultRowHeight="15"/>
  <cols>
    <col min="1" max="1" width="4.6640625" style="5" customWidth="1"/>
    <col min="2" max="2" width="4.6640625" style="0" customWidth="1"/>
    <col min="3" max="3" width="3.6640625" style="0" customWidth="1"/>
    <col min="4" max="4" width="28.6640625" style="0" customWidth="1"/>
    <col min="5" max="7" width="12.6640625" style="6" customWidth="1"/>
    <col min="8" max="8" width="13.4453125" style="6" customWidth="1"/>
    <col min="9" max="16384" width="9.6640625" style="0" customWidth="1"/>
  </cols>
  <sheetData>
    <row r="1" spans="1:8" ht="15">
      <c r="A1" s="54" t="s">
        <v>123</v>
      </c>
      <c r="B1" s="1"/>
      <c r="C1" s="1"/>
      <c r="D1" s="1"/>
      <c r="E1" s="2"/>
      <c r="F1" s="2"/>
      <c r="G1" s="2"/>
      <c r="H1" s="2"/>
    </row>
    <row r="2" spans="1:8" ht="15">
      <c r="A2" s="1" t="s">
        <v>0</v>
      </c>
      <c r="B2" s="1"/>
      <c r="C2" s="1"/>
      <c r="D2" s="1"/>
      <c r="E2" s="2"/>
      <c r="F2" s="2"/>
      <c r="G2" s="2"/>
      <c r="H2" s="2"/>
    </row>
    <row r="3" spans="1:8" ht="15">
      <c r="A3" s="1"/>
      <c r="B3" s="1"/>
      <c r="C3" s="1"/>
      <c r="D3" s="1"/>
      <c r="E3" s="2"/>
      <c r="F3" s="2"/>
      <c r="G3" s="2"/>
      <c r="H3" s="2"/>
    </row>
    <row r="4" spans="1:8" ht="15">
      <c r="A4" s="1" t="s">
        <v>1</v>
      </c>
      <c r="B4" s="1"/>
      <c r="C4" s="1"/>
      <c r="D4" s="1"/>
      <c r="E4" s="2"/>
      <c r="F4" s="2"/>
      <c r="G4" s="2"/>
      <c r="H4" s="2"/>
    </row>
    <row r="5" spans="1:8" ht="15">
      <c r="A5" s="1"/>
      <c r="B5" s="1"/>
      <c r="C5" s="1"/>
      <c r="D5" s="1"/>
      <c r="E5" s="2"/>
      <c r="F5" s="2"/>
      <c r="G5" s="2"/>
      <c r="H5" s="2"/>
    </row>
    <row r="6" spans="1:8" ht="15">
      <c r="A6" s="54" t="s">
        <v>141</v>
      </c>
      <c r="B6" s="1"/>
      <c r="C6" s="1"/>
      <c r="D6" s="1"/>
      <c r="E6" s="2"/>
      <c r="F6" s="2"/>
      <c r="G6" s="2"/>
      <c r="H6" s="2"/>
    </row>
    <row r="7" spans="1:8" ht="15">
      <c r="A7" s="3" t="s">
        <v>2</v>
      </c>
      <c r="B7" s="1"/>
      <c r="C7" s="1"/>
      <c r="D7" s="1"/>
      <c r="E7" s="2"/>
      <c r="F7" s="2"/>
      <c r="G7" s="2"/>
      <c r="H7" s="2"/>
    </row>
    <row r="8" spans="1:8" ht="15">
      <c r="A8" s="1"/>
      <c r="B8" s="1"/>
      <c r="C8" s="1"/>
      <c r="D8" s="1"/>
      <c r="E8" s="2"/>
      <c r="F8" s="2"/>
      <c r="G8" s="2"/>
      <c r="H8" s="2"/>
    </row>
    <row r="9" spans="1:8" ht="15">
      <c r="A9" s="4" t="s">
        <v>3</v>
      </c>
      <c r="B9" s="1"/>
      <c r="C9" s="1"/>
      <c r="D9" s="1"/>
      <c r="E9" s="2"/>
      <c r="F9" s="2"/>
      <c r="G9" s="2"/>
      <c r="H9" s="2"/>
    </row>
    <row r="12" spans="1:9" ht="15">
      <c r="A12" s="100"/>
      <c r="B12" s="101"/>
      <c r="C12" s="101"/>
      <c r="D12" s="101"/>
      <c r="E12" s="102" t="s">
        <v>4</v>
      </c>
      <c r="F12" s="103"/>
      <c r="G12" s="102" t="s">
        <v>5</v>
      </c>
      <c r="H12" s="104"/>
      <c r="I12" s="7"/>
    </row>
    <row r="13" spans="1:9" ht="57" customHeight="1">
      <c r="A13" s="105"/>
      <c r="B13" s="106"/>
      <c r="C13" s="106"/>
      <c r="D13" s="106"/>
      <c r="E13" s="107" t="s">
        <v>6</v>
      </c>
      <c r="F13" s="107" t="s">
        <v>7</v>
      </c>
      <c r="G13" s="108" t="s">
        <v>146</v>
      </c>
      <c r="H13" s="91" t="s">
        <v>147</v>
      </c>
      <c r="I13" s="7"/>
    </row>
    <row r="14" spans="1:9" ht="15">
      <c r="A14" s="105"/>
      <c r="B14" s="106"/>
      <c r="C14" s="106"/>
      <c r="D14" s="106"/>
      <c r="E14" s="92" t="s">
        <v>142</v>
      </c>
      <c r="F14" s="109"/>
      <c r="G14" s="92" t="s">
        <v>142</v>
      </c>
      <c r="H14" s="110"/>
      <c r="I14" s="7"/>
    </row>
    <row r="15" spans="1:9" ht="15">
      <c r="A15" s="105"/>
      <c r="B15" s="106"/>
      <c r="C15" s="106"/>
      <c r="D15" s="106"/>
      <c r="E15" s="111" t="s">
        <v>9</v>
      </c>
      <c r="F15" s="111"/>
      <c r="G15" s="112" t="s">
        <v>143</v>
      </c>
      <c r="H15" s="113"/>
      <c r="I15" s="7"/>
    </row>
    <row r="16" spans="1:9" ht="15">
      <c r="A16" s="105"/>
      <c r="B16" s="106"/>
      <c r="C16" s="106"/>
      <c r="D16" s="106"/>
      <c r="E16" s="114" t="s">
        <v>10</v>
      </c>
      <c r="F16" s="114" t="s">
        <v>10</v>
      </c>
      <c r="G16" s="114" t="s">
        <v>10</v>
      </c>
      <c r="H16" s="115" t="s">
        <v>10</v>
      </c>
      <c r="I16" s="7"/>
    </row>
    <row r="17" spans="1:9" ht="15">
      <c r="A17" s="100"/>
      <c r="B17" s="116"/>
      <c r="C17" s="116"/>
      <c r="D17" s="101"/>
      <c r="E17" s="117"/>
      <c r="F17" s="117"/>
      <c r="G17" s="117"/>
      <c r="H17" s="118"/>
      <c r="I17" s="7"/>
    </row>
    <row r="18" spans="1:9" ht="15">
      <c r="A18" s="119">
        <v>1</v>
      </c>
      <c r="B18" s="120" t="s">
        <v>11</v>
      </c>
      <c r="C18" s="121" t="s">
        <v>12</v>
      </c>
      <c r="D18" s="106"/>
      <c r="E18" s="122">
        <v>6349</v>
      </c>
      <c r="F18" s="80" t="s">
        <v>73</v>
      </c>
      <c r="G18" s="122">
        <v>14086</v>
      </c>
      <c r="H18" s="80" t="s">
        <v>73</v>
      </c>
      <c r="I18" s="7"/>
    </row>
    <row r="19" spans="1:9" ht="15">
      <c r="A19" s="100"/>
      <c r="B19" s="123" t="s">
        <v>13</v>
      </c>
      <c r="C19" s="124" t="s">
        <v>14</v>
      </c>
      <c r="D19" s="101"/>
      <c r="E19" s="125" t="s">
        <v>8</v>
      </c>
      <c r="F19" s="126" t="s">
        <v>73</v>
      </c>
      <c r="G19" s="125" t="s">
        <v>8</v>
      </c>
      <c r="H19" s="127" t="s">
        <v>73</v>
      </c>
      <c r="I19" s="7"/>
    </row>
    <row r="20" spans="1:9" ht="15">
      <c r="A20" s="100"/>
      <c r="B20" s="123" t="s">
        <v>15</v>
      </c>
      <c r="C20" s="124" t="s">
        <v>16</v>
      </c>
      <c r="D20" s="101"/>
      <c r="E20" s="117"/>
      <c r="F20" s="117"/>
      <c r="G20" s="117"/>
      <c r="H20" s="118"/>
      <c r="I20" s="7"/>
    </row>
    <row r="21" spans="1:9" ht="15">
      <c r="A21" s="105"/>
      <c r="B21" s="128"/>
      <c r="C21" s="128"/>
      <c r="D21" s="106" t="s">
        <v>17</v>
      </c>
      <c r="E21" s="122">
        <v>137</v>
      </c>
      <c r="F21" s="80" t="s">
        <v>73</v>
      </c>
      <c r="G21" s="122">
        <v>437</v>
      </c>
      <c r="H21" s="80" t="s">
        <v>73</v>
      </c>
      <c r="I21" s="7"/>
    </row>
    <row r="22" spans="1:9" ht="15">
      <c r="A22" s="129">
        <v>2</v>
      </c>
      <c r="B22" s="123" t="s">
        <v>11</v>
      </c>
      <c r="C22" s="124" t="s">
        <v>18</v>
      </c>
      <c r="D22" s="101"/>
      <c r="E22" s="117">
        <v>-96</v>
      </c>
      <c r="F22" s="126" t="s">
        <v>73</v>
      </c>
      <c r="G22" s="117">
        <v>-436</v>
      </c>
      <c r="H22" s="127" t="s">
        <v>73</v>
      </c>
      <c r="I22" s="7"/>
    </row>
    <row r="23" spans="1:9" ht="76.5" customHeight="1">
      <c r="A23" s="105"/>
      <c r="B23" s="128"/>
      <c r="C23" s="128"/>
      <c r="D23" s="130" t="s">
        <v>19</v>
      </c>
      <c r="E23" s="122"/>
      <c r="F23" s="79"/>
      <c r="G23" s="122"/>
      <c r="H23" s="79"/>
      <c r="I23" s="7"/>
    </row>
    <row r="24" spans="1:9" ht="15">
      <c r="A24" s="100"/>
      <c r="B24" s="123" t="s">
        <v>13</v>
      </c>
      <c r="C24" s="124" t="s">
        <v>129</v>
      </c>
      <c r="D24" s="101"/>
      <c r="E24" s="117">
        <v>-1279</v>
      </c>
      <c r="F24" s="80" t="s">
        <v>73</v>
      </c>
      <c r="G24" s="117">
        <v>-3510</v>
      </c>
      <c r="H24" s="80" t="s">
        <v>73</v>
      </c>
      <c r="I24" s="7"/>
    </row>
    <row r="25" spans="1:9" ht="15">
      <c r="A25" s="100"/>
      <c r="B25" s="123" t="s">
        <v>15</v>
      </c>
      <c r="C25" s="124" t="s">
        <v>130</v>
      </c>
      <c r="D25" s="101"/>
      <c r="E25" s="117">
        <v>-304</v>
      </c>
      <c r="F25" s="80" t="s">
        <v>73</v>
      </c>
      <c r="G25" s="117">
        <v>-934</v>
      </c>
      <c r="H25" s="80" t="s">
        <v>73</v>
      </c>
      <c r="I25" s="7"/>
    </row>
    <row r="26" spans="1:9" ht="15">
      <c r="A26" s="100"/>
      <c r="B26" s="123" t="s">
        <v>20</v>
      </c>
      <c r="C26" s="124" t="s">
        <v>21</v>
      </c>
      <c r="D26" s="101"/>
      <c r="E26" s="131" t="s">
        <v>8</v>
      </c>
      <c r="F26" s="80" t="s">
        <v>73</v>
      </c>
      <c r="G26" s="117">
        <v>4143</v>
      </c>
      <c r="H26" s="80" t="s">
        <v>73</v>
      </c>
      <c r="I26" s="7"/>
    </row>
    <row r="27" spans="1:9" ht="15">
      <c r="A27" s="100"/>
      <c r="B27" s="123" t="s">
        <v>22</v>
      </c>
      <c r="C27" s="123" t="s">
        <v>23</v>
      </c>
      <c r="D27" s="101"/>
      <c r="E27" s="117">
        <v>-1678</v>
      </c>
      <c r="F27" s="126" t="s">
        <v>73</v>
      </c>
      <c r="G27" s="117">
        <v>-736</v>
      </c>
      <c r="H27" s="127" t="s">
        <v>73</v>
      </c>
      <c r="I27" s="7"/>
    </row>
    <row r="28" spans="1:9" ht="75" customHeight="1">
      <c r="A28" s="105"/>
      <c r="B28" s="128"/>
      <c r="C28" s="128"/>
      <c r="D28" s="130" t="s">
        <v>24</v>
      </c>
      <c r="E28" s="122"/>
      <c r="F28" s="122"/>
      <c r="G28" s="122"/>
      <c r="H28" s="132"/>
      <c r="I28" s="7"/>
    </row>
    <row r="29" spans="1:9" ht="15">
      <c r="A29" s="100"/>
      <c r="B29" s="123" t="s">
        <v>25</v>
      </c>
      <c r="C29" s="124" t="s">
        <v>26</v>
      </c>
      <c r="D29" s="101"/>
      <c r="E29" s="117"/>
      <c r="F29" s="117"/>
      <c r="G29" s="117"/>
      <c r="H29" s="118"/>
      <c r="I29" s="7"/>
    </row>
    <row r="30" spans="1:9" ht="15">
      <c r="A30" s="105"/>
      <c r="B30" s="128"/>
      <c r="C30" s="128"/>
      <c r="D30" s="106" t="s">
        <v>27</v>
      </c>
      <c r="E30" s="133" t="s">
        <v>8</v>
      </c>
      <c r="F30" s="80" t="s">
        <v>73</v>
      </c>
      <c r="G30" s="133" t="s">
        <v>8</v>
      </c>
      <c r="H30" s="80" t="s">
        <v>73</v>
      </c>
      <c r="I30" s="7"/>
    </row>
    <row r="31" spans="1:9" ht="15">
      <c r="A31" s="100"/>
      <c r="B31" s="123" t="s">
        <v>28</v>
      </c>
      <c r="C31" s="124" t="s">
        <v>29</v>
      </c>
      <c r="D31" s="101"/>
      <c r="E31" s="117">
        <v>-1678</v>
      </c>
      <c r="F31" s="126" t="s">
        <v>73</v>
      </c>
      <c r="G31" s="117">
        <v>-736</v>
      </c>
      <c r="H31" s="127" t="s">
        <v>73</v>
      </c>
      <c r="I31" s="7"/>
    </row>
    <row r="32" spans="1:9" ht="30">
      <c r="A32" s="105"/>
      <c r="B32" s="128"/>
      <c r="C32" s="128"/>
      <c r="D32" s="134" t="s">
        <v>30</v>
      </c>
      <c r="E32" s="122"/>
      <c r="F32" s="122"/>
      <c r="G32" s="122"/>
      <c r="H32" s="132"/>
      <c r="I32" s="7"/>
    </row>
    <row r="33" spans="1:9" ht="15">
      <c r="A33" s="100"/>
      <c r="B33" s="123" t="s">
        <v>31</v>
      </c>
      <c r="C33" s="124" t="s">
        <v>32</v>
      </c>
      <c r="D33" s="101"/>
      <c r="E33" s="125" t="s">
        <v>8</v>
      </c>
      <c r="F33" s="81" t="s">
        <v>73</v>
      </c>
      <c r="G33" s="125" t="s">
        <v>8</v>
      </c>
      <c r="H33" s="81" t="s">
        <v>73</v>
      </c>
      <c r="I33" s="7"/>
    </row>
    <row r="34" spans="1:9" ht="15">
      <c r="A34" s="100"/>
      <c r="B34" s="123" t="s">
        <v>33</v>
      </c>
      <c r="C34" s="123" t="s">
        <v>33</v>
      </c>
      <c r="D34" s="135" t="s">
        <v>34</v>
      </c>
      <c r="E34" s="117">
        <v>-1678</v>
      </c>
      <c r="F34" s="126" t="s">
        <v>73</v>
      </c>
      <c r="G34" s="117">
        <v>-736</v>
      </c>
      <c r="H34" s="127" t="s">
        <v>73</v>
      </c>
      <c r="I34" s="7"/>
    </row>
    <row r="35" spans="1:9" ht="15">
      <c r="A35" s="105"/>
      <c r="B35" s="128"/>
      <c r="C35" s="128"/>
      <c r="D35" s="134" t="s">
        <v>35</v>
      </c>
      <c r="E35" s="122"/>
      <c r="F35" s="79"/>
      <c r="G35" s="122"/>
      <c r="H35" s="79"/>
      <c r="I35" s="7"/>
    </row>
    <row r="36" spans="1:9" ht="15">
      <c r="A36" s="100"/>
      <c r="B36" s="116"/>
      <c r="C36" s="123" t="s">
        <v>36</v>
      </c>
      <c r="D36" s="136" t="s">
        <v>37</v>
      </c>
      <c r="E36" s="125" t="s">
        <v>8</v>
      </c>
      <c r="F36" s="80" t="s">
        <v>73</v>
      </c>
      <c r="G36" s="125" t="s">
        <v>8</v>
      </c>
      <c r="H36" s="80" t="s">
        <v>73</v>
      </c>
      <c r="I36" s="7"/>
    </row>
    <row r="37" spans="1:9" ht="15">
      <c r="A37" s="100"/>
      <c r="B37" s="123" t="s">
        <v>38</v>
      </c>
      <c r="C37" s="129" t="s">
        <v>34</v>
      </c>
      <c r="D37" s="101"/>
      <c r="E37" s="117">
        <v>-1678</v>
      </c>
      <c r="F37" s="126" t="s">
        <v>73</v>
      </c>
      <c r="G37" s="117">
        <v>-736</v>
      </c>
      <c r="H37" s="127" t="s">
        <v>73</v>
      </c>
      <c r="I37" s="7"/>
    </row>
    <row r="38" spans="1:9" ht="30">
      <c r="A38" s="105"/>
      <c r="B38" s="128"/>
      <c r="C38" s="128"/>
      <c r="D38" s="134" t="s">
        <v>39</v>
      </c>
      <c r="E38" s="122"/>
      <c r="F38" s="79"/>
      <c r="G38" s="122"/>
      <c r="H38" s="79"/>
      <c r="I38" s="7"/>
    </row>
    <row r="39" spans="1:9" ht="15">
      <c r="A39" s="100"/>
      <c r="B39" s="123" t="s">
        <v>40</v>
      </c>
      <c r="C39" s="123" t="s">
        <v>33</v>
      </c>
      <c r="D39" s="136" t="s">
        <v>41</v>
      </c>
      <c r="E39" s="125" t="s">
        <v>8</v>
      </c>
      <c r="F39" s="80" t="s">
        <v>73</v>
      </c>
      <c r="G39" s="125" t="s">
        <v>8</v>
      </c>
      <c r="H39" s="80" t="s">
        <v>73</v>
      </c>
      <c r="I39" s="7"/>
    </row>
    <row r="40" spans="1:9" ht="15">
      <c r="A40" s="100"/>
      <c r="B40" s="116"/>
      <c r="C40" s="123" t="s">
        <v>36</v>
      </c>
      <c r="D40" s="136" t="s">
        <v>37</v>
      </c>
      <c r="E40" s="125" t="s">
        <v>8</v>
      </c>
      <c r="F40" s="81" t="s">
        <v>73</v>
      </c>
      <c r="G40" s="125" t="s">
        <v>8</v>
      </c>
      <c r="H40" s="81" t="s">
        <v>73</v>
      </c>
      <c r="I40" s="7"/>
    </row>
    <row r="41" spans="1:9" ht="15">
      <c r="A41" s="100"/>
      <c r="B41" s="116"/>
      <c r="C41" s="123" t="s">
        <v>42</v>
      </c>
      <c r="D41" s="136" t="s">
        <v>41</v>
      </c>
      <c r="E41" s="125" t="s">
        <v>8</v>
      </c>
      <c r="F41" s="83" t="s">
        <v>73</v>
      </c>
      <c r="G41" s="82" t="s">
        <v>8</v>
      </c>
      <c r="H41" s="137" t="s">
        <v>73</v>
      </c>
      <c r="I41" s="7"/>
    </row>
    <row r="42" spans="1:9" ht="30">
      <c r="A42" s="105"/>
      <c r="B42" s="128"/>
      <c r="C42" s="128"/>
      <c r="D42" s="134" t="s">
        <v>39</v>
      </c>
      <c r="E42" s="122"/>
      <c r="F42" s="79"/>
      <c r="G42" s="122"/>
      <c r="H42" s="79"/>
      <c r="I42" s="7"/>
    </row>
    <row r="43" spans="1:9" ht="15">
      <c r="A43" s="100"/>
      <c r="B43" s="123" t="s">
        <v>43</v>
      </c>
      <c r="C43" s="129" t="s">
        <v>34</v>
      </c>
      <c r="D43" s="101"/>
      <c r="E43" s="117">
        <v>-1678</v>
      </c>
      <c r="F43" s="126" t="s">
        <v>73</v>
      </c>
      <c r="G43" s="117">
        <v>-736</v>
      </c>
      <c r="H43" s="127" t="s">
        <v>73</v>
      </c>
      <c r="I43" s="7"/>
    </row>
    <row r="44" spans="1:9" ht="30">
      <c r="A44" s="105"/>
      <c r="B44" s="128"/>
      <c r="C44" s="128"/>
      <c r="D44" s="134" t="s">
        <v>44</v>
      </c>
      <c r="E44" s="122"/>
      <c r="F44" s="122"/>
      <c r="G44" s="122"/>
      <c r="H44" s="132"/>
      <c r="I44" s="7"/>
    </row>
    <row r="45" spans="1:9" ht="15">
      <c r="A45" s="129">
        <v>3</v>
      </c>
      <c r="B45" s="123" t="s">
        <v>11</v>
      </c>
      <c r="C45" s="124" t="s">
        <v>45</v>
      </c>
      <c r="D45" s="101"/>
      <c r="E45" s="138"/>
      <c r="F45" s="138"/>
      <c r="G45" s="138"/>
      <c r="H45" s="139"/>
      <c r="I45" s="7"/>
    </row>
    <row r="46" spans="1:9" ht="30">
      <c r="A46" s="105"/>
      <c r="B46" s="128"/>
      <c r="C46" s="128"/>
      <c r="D46" s="130" t="s">
        <v>46</v>
      </c>
      <c r="E46" s="48"/>
      <c r="F46" s="48"/>
      <c r="G46" s="48"/>
      <c r="H46" s="140"/>
      <c r="I46" s="7"/>
    </row>
    <row r="47" spans="1:9" ht="15">
      <c r="A47" s="105"/>
      <c r="B47" s="128"/>
      <c r="C47" s="128"/>
      <c r="D47" s="106" t="s">
        <v>47</v>
      </c>
      <c r="E47" s="48"/>
      <c r="F47" s="48"/>
      <c r="G47" s="48"/>
      <c r="H47" s="140"/>
      <c r="I47" s="7"/>
    </row>
    <row r="48" spans="1:9" ht="30">
      <c r="A48" s="100"/>
      <c r="B48" s="116"/>
      <c r="C48" s="141" t="s">
        <v>33</v>
      </c>
      <c r="D48" s="142" t="s">
        <v>124</v>
      </c>
      <c r="E48" s="143">
        <f>E43/20000*100</f>
        <v>-8.39</v>
      </c>
      <c r="F48" s="144" t="s">
        <v>73</v>
      </c>
      <c r="G48" s="143">
        <f>G43/20000*100</f>
        <v>-3.6799999999999997</v>
      </c>
      <c r="H48" s="145" t="s">
        <v>73</v>
      </c>
      <c r="I48" s="7"/>
    </row>
    <row r="49" spans="1:9" ht="30">
      <c r="A49" s="41"/>
      <c r="B49" s="77"/>
      <c r="C49" s="141" t="s">
        <v>36</v>
      </c>
      <c r="D49" s="146" t="s">
        <v>48</v>
      </c>
      <c r="E49" s="147" t="s">
        <v>8</v>
      </c>
      <c r="F49" s="144" t="s">
        <v>73</v>
      </c>
      <c r="G49" s="147" t="s">
        <v>8</v>
      </c>
      <c r="H49" s="145" t="s">
        <v>73</v>
      </c>
      <c r="I49" s="7"/>
    </row>
    <row r="50" spans="1:9" ht="15">
      <c r="A50" s="148">
        <v>4</v>
      </c>
      <c r="B50" s="78" t="s">
        <v>11</v>
      </c>
      <c r="C50" s="76" t="s">
        <v>50</v>
      </c>
      <c r="D50" s="101"/>
      <c r="E50" s="147" t="s">
        <v>8</v>
      </c>
      <c r="F50" s="147" t="s">
        <v>8</v>
      </c>
      <c r="G50" s="147" t="s">
        <v>8</v>
      </c>
      <c r="H50" s="149" t="s">
        <v>8</v>
      </c>
      <c r="I50" s="7"/>
    </row>
    <row r="51" spans="1:9" ht="15">
      <c r="A51" s="150"/>
      <c r="B51" s="151" t="s">
        <v>13</v>
      </c>
      <c r="C51" s="152" t="s">
        <v>51</v>
      </c>
      <c r="D51" s="153"/>
      <c r="E51" s="154" t="s">
        <v>52</v>
      </c>
      <c r="F51" s="155"/>
      <c r="G51" s="155"/>
      <c r="H51" s="156"/>
      <c r="I51" s="7"/>
    </row>
    <row r="52" spans="1:9" ht="15">
      <c r="A52" s="38"/>
      <c r="B52" s="36"/>
      <c r="C52" s="39"/>
      <c r="D52" s="37"/>
      <c r="E52" s="40"/>
      <c r="F52" s="40"/>
      <c r="G52" s="40"/>
      <c r="H52" s="40"/>
      <c r="I52" s="37"/>
    </row>
    <row r="53" spans="1:9" ht="15">
      <c r="A53" s="38"/>
      <c r="B53" s="57"/>
      <c r="C53" s="39"/>
      <c r="D53" s="37"/>
      <c r="E53" s="40"/>
      <c r="F53" s="40"/>
      <c r="G53" s="40"/>
      <c r="H53" s="40"/>
      <c r="I53" s="37"/>
    </row>
    <row r="54" spans="1:9" ht="15">
      <c r="A54" s="63"/>
      <c r="B54" s="36"/>
      <c r="C54" s="59"/>
      <c r="D54" s="66"/>
      <c r="E54" s="60" t="s">
        <v>127</v>
      </c>
      <c r="F54" s="68"/>
      <c r="G54" s="166" t="s">
        <v>128</v>
      </c>
      <c r="H54" s="167"/>
      <c r="I54" s="37"/>
    </row>
    <row r="55" spans="1:9" ht="15">
      <c r="A55" s="64"/>
      <c r="B55" s="57"/>
      <c r="C55" s="58"/>
      <c r="D55" s="67"/>
      <c r="E55" s="61"/>
      <c r="F55" s="62"/>
      <c r="G55" s="168"/>
      <c r="H55" s="169"/>
      <c r="I55" s="37"/>
    </row>
    <row r="56" spans="1:9" ht="15">
      <c r="A56" s="69">
        <v>5</v>
      </c>
      <c r="B56" s="75" t="s">
        <v>49</v>
      </c>
      <c r="C56" s="70"/>
      <c r="D56" s="71"/>
      <c r="E56" s="72">
        <v>-0.91</v>
      </c>
      <c r="F56" s="73"/>
      <c r="G56" s="74">
        <v>-0.9</v>
      </c>
      <c r="H56" s="73"/>
      <c r="I56" s="37"/>
    </row>
    <row r="57" spans="1:9" ht="15">
      <c r="A57" s="65"/>
      <c r="B57" s="57"/>
      <c r="C57" s="58"/>
      <c r="D57" s="67"/>
      <c r="E57" s="61"/>
      <c r="F57" s="62"/>
      <c r="G57" s="61"/>
      <c r="H57" s="62"/>
      <c r="I57" s="37"/>
    </row>
    <row r="58" spans="1:9" ht="14.25" customHeight="1">
      <c r="A58" s="38"/>
      <c r="B58" s="36"/>
      <c r="C58" s="39"/>
      <c r="D58" s="37"/>
      <c r="E58" s="40"/>
      <c r="F58" s="40"/>
      <c r="G58" s="40"/>
      <c r="H58" s="40"/>
      <c r="I58" s="37"/>
    </row>
  </sheetData>
  <mergeCells count="1">
    <mergeCell ref="G54:H55"/>
  </mergeCells>
  <printOptions horizontalCentered="1"/>
  <pageMargins left="0.8" right="0.5" top="0.5" bottom="0.5" header="0.5" footer="0.5"/>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H57"/>
  <sheetViews>
    <sheetView showOutlineSymbols="0" zoomScale="87" zoomScaleNormal="87" workbookViewId="0" topLeftCell="A1">
      <selection activeCell="C10" sqref="C10"/>
    </sheetView>
  </sheetViews>
  <sheetFormatPr defaultColWidth="8.88671875" defaultRowHeight="15"/>
  <cols>
    <col min="1" max="1" width="4.6640625" style="5" customWidth="1"/>
    <col min="2" max="2" width="3.6640625" style="0" customWidth="1"/>
    <col min="3" max="3" width="40.6640625" style="0" customWidth="1"/>
    <col min="4" max="4" width="9.6640625" style="0" customWidth="1"/>
    <col min="5" max="6" width="12.6640625" style="6" customWidth="1"/>
    <col min="7" max="16384" width="9.6640625" style="0" customWidth="1"/>
  </cols>
  <sheetData>
    <row r="1" spans="1:6" ht="15">
      <c r="A1" s="54" t="s">
        <v>123</v>
      </c>
      <c r="B1" s="1"/>
      <c r="C1" s="1"/>
      <c r="D1" s="1"/>
      <c r="E1" s="2"/>
      <c r="F1" s="2"/>
    </row>
    <row r="2" spans="1:6" ht="15">
      <c r="A2" s="1" t="s">
        <v>0</v>
      </c>
      <c r="B2" s="1"/>
      <c r="C2" s="1"/>
      <c r="D2" s="1"/>
      <c r="E2" s="2"/>
      <c r="F2" s="2"/>
    </row>
    <row r="3" spans="1:6" ht="15">
      <c r="A3" s="1"/>
      <c r="B3" s="1"/>
      <c r="C3" s="1"/>
      <c r="D3" s="1"/>
      <c r="E3" s="2"/>
      <c r="F3" s="2"/>
    </row>
    <row r="4" spans="1:8" ht="15">
      <c r="A4" s="170" t="s">
        <v>141</v>
      </c>
      <c r="B4" s="170"/>
      <c r="C4" s="170"/>
      <c r="D4" s="170"/>
      <c r="E4" s="170"/>
      <c r="F4" s="170"/>
      <c r="G4" s="2"/>
      <c r="H4" s="2"/>
    </row>
    <row r="5" spans="1:8" ht="15">
      <c r="A5" s="171" t="s">
        <v>2</v>
      </c>
      <c r="B5" s="171"/>
      <c r="C5" s="171"/>
      <c r="D5" s="171"/>
      <c r="E5" s="171"/>
      <c r="F5" s="171"/>
      <c r="G5" s="2"/>
      <c r="H5" s="2"/>
    </row>
    <row r="6" spans="1:8" ht="15">
      <c r="A6" s="3"/>
      <c r="B6" s="1"/>
      <c r="C6" s="1"/>
      <c r="D6" s="1"/>
      <c r="E6" s="2"/>
      <c r="F6" s="2"/>
      <c r="G6" s="2"/>
      <c r="H6" s="2"/>
    </row>
    <row r="7" spans="1:6" ht="15">
      <c r="A7" s="4" t="s">
        <v>53</v>
      </c>
      <c r="B7" s="1"/>
      <c r="C7" s="1"/>
      <c r="D7" s="1"/>
      <c r="E7" s="2"/>
      <c r="F7" s="2"/>
    </row>
    <row r="9" spans="5:6" ht="15">
      <c r="E9" s="12"/>
      <c r="F9" s="12"/>
    </row>
    <row r="10" spans="5:6" ht="60">
      <c r="E10" s="162" t="s">
        <v>180</v>
      </c>
      <c r="F10" s="163" t="s">
        <v>181</v>
      </c>
    </row>
    <row r="11" spans="5:6" ht="15">
      <c r="E11" s="28">
        <v>36525</v>
      </c>
      <c r="F11" s="28">
        <v>36250</v>
      </c>
    </row>
    <row r="12" spans="5:6" ht="15">
      <c r="E12" s="26" t="s">
        <v>10</v>
      </c>
      <c r="F12" s="26" t="s">
        <v>10</v>
      </c>
    </row>
    <row r="13" spans="5:6" ht="15">
      <c r="E13" s="27"/>
      <c r="F13" s="27"/>
    </row>
    <row r="14" spans="1:6" ht="15.75">
      <c r="A14" s="13">
        <v>1</v>
      </c>
      <c r="B14" s="14" t="s">
        <v>148</v>
      </c>
      <c r="E14" s="29">
        <v>25573</v>
      </c>
      <c r="F14" s="29">
        <v>27198</v>
      </c>
    </row>
    <row r="15" spans="1:6" ht="15.75">
      <c r="A15" s="13"/>
      <c r="B15" s="14"/>
      <c r="E15" s="29"/>
      <c r="F15" s="29"/>
    </row>
    <row r="16" spans="1:6" ht="15.75">
      <c r="A16" s="13">
        <v>2</v>
      </c>
      <c r="B16" s="14" t="s">
        <v>149</v>
      </c>
      <c r="E16" s="29">
        <v>4135</v>
      </c>
      <c r="F16" s="29">
        <v>3995</v>
      </c>
    </row>
    <row r="17" spans="1:6" ht="15.75">
      <c r="A17" s="13"/>
      <c r="B17" s="14"/>
      <c r="E17" s="29"/>
      <c r="F17" s="29"/>
    </row>
    <row r="18" spans="1:6" ht="15.75">
      <c r="A18" s="13">
        <v>3</v>
      </c>
      <c r="B18" s="14" t="s">
        <v>54</v>
      </c>
      <c r="E18" s="27"/>
      <c r="F18" s="27"/>
    </row>
    <row r="19" spans="3:6" ht="15">
      <c r="C19" t="s">
        <v>55</v>
      </c>
      <c r="E19" s="157">
        <v>12251</v>
      </c>
      <c r="F19" s="157">
        <v>12709</v>
      </c>
    </row>
    <row r="20" spans="3:6" ht="15">
      <c r="C20" t="s">
        <v>150</v>
      </c>
      <c r="E20" s="158">
        <v>4710</v>
      </c>
      <c r="F20" s="158">
        <v>5845</v>
      </c>
    </row>
    <row r="21" spans="3:6" ht="15">
      <c r="C21" s="52" t="s">
        <v>151</v>
      </c>
      <c r="E21" s="158">
        <v>969</v>
      </c>
      <c r="F21" s="158">
        <v>563</v>
      </c>
    </row>
    <row r="22" spans="3:6" ht="15">
      <c r="C22" s="15" t="s">
        <v>56</v>
      </c>
      <c r="E22" s="158">
        <v>1</v>
      </c>
      <c r="F22" s="158">
        <v>2</v>
      </c>
    </row>
    <row r="23" spans="3:6" ht="15">
      <c r="C23" s="52" t="s">
        <v>152</v>
      </c>
      <c r="E23" s="158">
        <v>0</v>
      </c>
      <c r="F23" s="158">
        <v>1496</v>
      </c>
    </row>
    <row r="24" spans="3:6" ht="15">
      <c r="C24" t="s">
        <v>153</v>
      </c>
      <c r="E24" s="158">
        <v>2636</v>
      </c>
      <c r="F24" s="158">
        <v>2199</v>
      </c>
    </row>
    <row r="25" spans="5:6" ht="15">
      <c r="E25" s="157">
        <f>SUM(E19:E24)</f>
        <v>20567</v>
      </c>
      <c r="F25" s="157">
        <f>SUM(F19:F24)</f>
        <v>22814</v>
      </c>
    </row>
    <row r="26" spans="5:6" ht="15">
      <c r="E26" s="157"/>
      <c r="F26" s="157"/>
    </row>
    <row r="27" spans="1:6" ht="15.75">
      <c r="A27" s="13">
        <v>4</v>
      </c>
      <c r="B27" s="14" t="s">
        <v>57</v>
      </c>
      <c r="E27" s="158"/>
      <c r="F27" s="158"/>
    </row>
    <row r="28" spans="3:6" ht="15">
      <c r="C28" t="s">
        <v>154</v>
      </c>
      <c r="E28" s="158">
        <v>2576</v>
      </c>
      <c r="F28" s="158">
        <v>2668</v>
      </c>
    </row>
    <row r="29" spans="3:6" ht="15">
      <c r="C29" t="s">
        <v>58</v>
      </c>
      <c r="E29" s="158">
        <v>629</v>
      </c>
      <c r="F29" s="158">
        <v>1403</v>
      </c>
    </row>
    <row r="30" spans="3:6" ht="15">
      <c r="C30" t="s">
        <v>156</v>
      </c>
      <c r="E30" s="158">
        <v>875</v>
      </c>
      <c r="F30" s="158">
        <v>1954</v>
      </c>
    </row>
    <row r="31" spans="3:6" ht="15">
      <c r="C31" s="52" t="s">
        <v>155</v>
      </c>
      <c r="E31" s="158">
        <v>60834</v>
      </c>
      <c r="F31" s="158">
        <v>61609</v>
      </c>
    </row>
    <row r="32" spans="5:6" ht="15">
      <c r="E32" s="159">
        <f>SUM(E28:E31)</f>
        <v>64914</v>
      </c>
      <c r="F32" s="159">
        <f>SUM(F28:F31)</f>
        <v>67634</v>
      </c>
    </row>
    <row r="33" spans="5:6" ht="15">
      <c r="E33" s="30"/>
      <c r="F33" s="30"/>
    </row>
    <row r="34" spans="1:6" ht="15.75">
      <c r="A34" s="13">
        <v>5</v>
      </c>
      <c r="B34" s="14" t="s">
        <v>131</v>
      </c>
      <c r="E34" s="160">
        <f>E25-E32</f>
        <v>-44347</v>
      </c>
      <c r="F34" s="160">
        <f>F25-F32</f>
        <v>-44820</v>
      </c>
    </row>
    <row r="35" spans="5:6" ht="15.75" thickBot="1">
      <c r="E35" s="29">
        <f>SUM(E14:E16)+E34</f>
        <v>-14639</v>
      </c>
      <c r="F35" s="29">
        <f>SUM(F14:F16)+F34</f>
        <v>-13627</v>
      </c>
    </row>
    <row r="36" spans="5:6" ht="15">
      <c r="E36" s="31"/>
      <c r="F36" s="31"/>
    </row>
    <row r="37" spans="1:6" ht="15">
      <c r="A37" s="13"/>
      <c r="E37" s="29"/>
      <c r="F37" s="29"/>
    </row>
    <row r="38" spans="1:6" ht="15.75">
      <c r="A38" s="13">
        <v>6</v>
      </c>
      <c r="B38" s="14" t="s">
        <v>59</v>
      </c>
      <c r="E38" s="29"/>
      <c r="F38" s="29"/>
    </row>
    <row r="39" spans="3:6" ht="15">
      <c r="C39" t="s">
        <v>157</v>
      </c>
      <c r="E39" s="29">
        <v>20000</v>
      </c>
      <c r="F39" s="29">
        <v>20000</v>
      </c>
    </row>
    <row r="40" spans="3:6" ht="15">
      <c r="C40" t="s">
        <v>158</v>
      </c>
      <c r="E40" s="29">
        <v>-10210</v>
      </c>
      <c r="F40" s="29">
        <v>-10786</v>
      </c>
    </row>
    <row r="41" spans="3:6" ht="15">
      <c r="C41" t="s">
        <v>160</v>
      </c>
      <c r="E41" s="29">
        <v>358</v>
      </c>
      <c r="F41" s="29">
        <v>358</v>
      </c>
    </row>
    <row r="42" spans="3:6" ht="15">
      <c r="C42" t="s">
        <v>159</v>
      </c>
      <c r="E42" s="29">
        <v>-28345</v>
      </c>
      <c r="F42" s="29">
        <v>-27609</v>
      </c>
    </row>
    <row r="43" spans="5:6" ht="15">
      <c r="E43" s="30">
        <f>SUM(E39:E42)</f>
        <v>-18197</v>
      </c>
      <c r="F43" s="30">
        <f>SUM(F39:F42)</f>
        <v>-18037</v>
      </c>
    </row>
    <row r="44" spans="5:6" ht="15">
      <c r="E44" s="29"/>
      <c r="F44" s="29"/>
    </row>
    <row r="45" spans="1:6" ht="15.75">
      <c r="A45" s="13">
        <v>7</v>
      </c>
      <c r="B45" s="14" t="s">
        <v>60</v>
      </c>
      <c r="E45" s="29">
        <v>971</v>
      </c>
      <c r="F45" s="29">
        <v>971</v>
      </c>
    </row>
    <row r="46" spans="1:6" ht="15.75">
      <c r="A46" s="13">
        <v>8</v>
      </c>
      <c r="B46" s="14" t="s">
        <v>168</v>
      </c>
      <c r="E46" s="29"/>
      <c r="F46" s="29"/>
    </row>
    <row r="47" spans="3:6" ht="15">
      <c r="C47" t="s">
        <v>161</v>
      </c>
      <c r="E47" s="29">
        <v>2293</v>
      </c>
      <c r="F47" s="29">
        <v>2768</v>
      </c>
    </row>
    <row r="48" spans="1:6" ht="15.75">
      <c r="A48" s="13"/>
      <c r="B48" s="14"/>
      <c r="C48" s="15" t="s">
        <v>58</v>
      </c>
      <c r="E48" s="29">
        <v>294</v>
      </c>
      <c r="F48" s="29">
        <v>671</v>
      </c>
    </row>
    <row r="49" spans="1:6" ht="15.75">
      <c r="A49" s="13">
        <v>9</v>
      </c>
      <c r="B49" s="14" t="s">
        <v>61</v>
      </c>
      <c r="E49" s="29">
        <v>0</v>
      </c>
      <c r="F49" s="29">
        <v>0</v>
      </c>
    </row>
    <row r="50" spans="5:6" ht="15">
      <c r="E50" s="30">
        <f>SUM(E43:E49)</f>
        <v>-14639</v>
      </c>
      <c r="F50" s="30">
        <f>SUM(F43:F49)</f>
        <v>-13627</v>
      </c>
    </row>
    <row r="51" spans="5:6" ht="15">
      <c r="E51" s="31"/>
      <c r="F51" s="31"/>
    </row>
    <row r="52" spans="5:6" ht="15">
      <c r="E52" s="32" t="s">
        <v>62</v>
      </c>
      <c r="F52" s="32" t="s">
        <v>62</v>
      </c>
    </row>
    <row r="53" spans="5:6" ht="15">
      <c r="E53" s="32"/>
      <c r="F53" s="32"/>
    </row>
    <row r="54" spans="1:6" ht="15.75">
      <c r="A54" s="13">
        <v>10</v>
      </c>
      <c r="B54" s="14" t="s">
        <v>162</v>
      </c>
      <c r="E54" s="33">
        <f>E43/E39</f>
        <v>-0.90985</v>
      </c>
      <c r="F54" s="33">
        <f>F43/F39</f>
        <v>-0.90185</v>
      </c>
    </row>
    <row r="55" spans="5:6" ht="15">
      <c r="E55" s="29"/>
      <c r="F55" s="29"/>
    </row>
    <row r="56" spans="5:6" ht="15">
      <c r="E56" s="29"/>
      <c r="F56" s="29"/>
    </row>
    <row r="57" spans="5:6" ht="15">
      <c r="E57" s="27"/>
      <c r="F57" s="27"/>
    </row>
  </sheetData>
  <mergeCells count="2">
    <mergeCell ref="A4:F4"/>
    <mergeCell ref="A5:F5"/>
  </mergeCells>
  <printOptions horizontalCentered="1"/>
  <pageMargins left="0.8" right="0.5" top="0.5" bottom="0.5" header="0.5" footer="0.5"/>
  <pageSetup fitToHeight="1" fitToWidth="1" horizontalDpi="300" verticalDpi="300" orientation="portrait" paperSize="9" scale="72" r:id="rId1"/>
</worksheet>
</file>

<file path=xl/worksheets/sheet3.xml><?xml version="1.0" encoding="utf-8"?>
<worksheet xmlns="http://schemas.openxmlformats.org/spreadsheetml/2006/main" xmlns:r="http://schemas.openxmlformats.org/officeDocument/2006/relationships">
  <dimension ref="A1:H190"/>
  <sheetViews>
    <sheetView tabSelected="1" showOutlineSymbols="0" zoomScale="75" zoomScaleNormal="75" workbookViewId="0" topLeftCell="A136">
      <selection activeCell="D189" sqref="D189"/>
    </sheetView>
  </sheetViews>
  <sheetFormatPr defaultColWidth="8.88671875" defaultRowHeight="15"/>
  <cols>
    <col min="1" max="1" width="4.6640625" style="5" customWidth="1"/>
    <col min="2" max="2" width="4.77734375" style="0" customWidth="1"/>
    <col min="3" max="3" width="4.6640625" style="0" customWidth="1"/>
    <col min="4" max="4" width="30.6640625" style="0" customWidth="1"/>
    <col min="5" max="5" width="9.6640625" style="0" customWidth="1"/>
    <col min="6" max="8" width="12.6640625" style="6" customWidth="1"/>
    <col min="9" max="16384" width="9.6640625" style="0" customWidth="1"/>
  </cols>
  <sheetData>
    <row r="1" spans="1:8" ht="15">
      <c r="A1" s="54" t="s">
        <v>123</v>
      </c>
      <c r="B1" s="1"/>
      <c r="C1" s="1"/>
      <c r="D1" s="1"/>
      <c r="E1" s="1"/>
      <c r="F1" s="2"/>
      <c r="G1" s="2"/>
      <c r="H1" s="2"/>
    </row>
    <row r="2" spans="1:8" ht="15">
      <c r="A2" s="170" t="s">
        <v>0</v>
      </c>
      <c r="B2" s="170"/>
      <c r="C2" s="170"/>
      <c r="D2" s="170"/>
      <c r="E2" s="170"/>
      <c r="F2" s="170"/>
      <c r="G2" s="170"/>
      <c r="H2" s="170"/>
    </row>
    <row r="3" spans="1:8" ht="15">
      <c r="A3" s="1"/>
      <c r="B3" s="1"/>
      <c r="C3" s="1"/>
      <c r="D3" s="1"/>
      <c r="E3" s="1"/>
      <c r="F3" s="2"/>
      <c r="G3" s="2"/>
      <c r="H3" s="2"/>
    </row>
    <row r="4" spans="1:8" ht="15">
      <c r="A4" s="54" t="s">
        <v>141</v>
      </c>
      <c r="B4" s="1"/>
      <c r="C4" s="1"/>
      <c r="D4" s="1"/>
      <c r="E4" s="2"/>
      <c r="F4" s="2"/>
      <c r="G4" s="2"/>
      <c r="H4" s="2"/>
    </row>
    <row r="5" spans="1:8" ht="15">
      <c r="A5" s="3" t="s">
        <v>2</v>
      </c>
      <c r="B5" s="1"/>
      <c r="C5" s="1"/>
      <c r="D5" s="1"/>
      <c r="E5" s="2"/>
      <c r="F5" s="2"/>
      <c r="G5" s="2"/>
      <c r="H5" s="2"/>
    </row>
    <row r="6" spans="1:8" ht="15">
      <c r="A6" s="54"/>
      <c r="B6" s="1"/>
      <c r="C6" s="1"/>
      <c r="D6" s="1"/>
      <c r="E6" s="2"/>
      <c r="F6" s="2"/>
      <c r="G6" s="2"/>
      <c r="H6" s="2"/>
    </row>
    <row r="7" spans="1:8" ht="15">
      <c r="A7" s="164" t="s">
        <v>182</v>
      </c>
      <c r="B7" s="1"/>
      <c r="C7" s="1"/>
      <c r="D7" s="1"/>
      <c r="E7" s="1"/>
      <c r="F7" s="2"/>
      <c r="G7" s="2"/>
      <c r="H7" s="2"/>
    </row>
    <row r="8" spans="1:8" ht="15">
      <c r="A8" s="4"/>
      <c r="B8" s="1"/>
      <c r="C8" s="1"/>
      <c r="D8" s="1"/>
      <c r="E8" s="1"/>
      <c r="F8" s="2"/>
      <c r="G8" s="2"/>
      <c r="H8" s="2"/>
    </row>
    <row r="11" spans="1:2" ht="15.75">
      <c r="A11" s="13">
        <v>1</v>
      </c>
      <c r="B11" s="17" t="s">
        <v>63</v>
      </c>
    </row>
    <row r="12" spans="2:8" ht="15">
      <c r="B12" s="173" t="s">
        <v>132</v>
      </c>
      <c r="C12" s="172"/>
      <c r="D12" s="172"/>
      <c r="E12" s="172"/>
      <c r="F12" s="172"/>
      <c r="G12" s="172"/>
      <c r="H12" s="172"/>
    </row>
    <row r="13" spans="2:8" ht="15">
      <c r="B13" s="172"/>
      <c r="C13" s="172"/>
      <c r="D13" s="172"/>
      <c r="E13" s="172"/>
      <c r="F13" s="172"/>
      <c r="G13" s="172"/>
      <c r="H13" s="172"/>
    </row>
    <row r="15" spans="1:8" ht="15.75">
      <c r="A15" s="13">
        <v>2</v>
      </c>
      <c r="B15" s="17" t="s">
        <v>64</v>
      </c>
      <c r="G15" s="18"/>
      <c r="H15" s="2"/>
    </row>
    <row r="16" spans="2:8" ht="15">
      <c r="B16" t="s">
        <v>169</v>
      </c>
      <c r="F16" s="18"/>
      <c r="G16" s="19"/>
      <c r="H16" s="19"/>
    </row>
    <row r="17" spans="6:8" ht="15">
      <c r="F17" s="12"/>
      <c r="G17" s="12"/>
      <c r="H17" s="12"/>
    </row>
    <row r="18" spans="1:2" ht="15.75">
      <c r="A18" s="13">
        <v>3</v>
      </c>
      <c r="B18" s="17" t="s">
        <v>67</v>
      </c>
    </row>
    <row r="19" ht="15">
      <c r="B19" s="52" t="s">
        <v>170</v>
      </c>
    </row>
    <row r="21" spans="1:8" ht="15.75">
      <c r="A21" s="13">
        <v>4</v>
      </c>
      <c r="B21" s="17" t="s">
        <v>32</v>
      </c>
      <c r="G21" s="89"/>
      <c r="H21" s="90"/>
    </row>
    <row r="22" spans="2:8" ht="15">
      <c r="B22" s="172" t="s">
        <v>183</v>
      </c>
      <c r="C22" s="172"/>
      <c r="D22" s="172"/>
      <c r="E22" s="172"/>
      <c r="F22" s="172"/>
      <c r="G22" s="172"/>
      <c r="H22" s="172"/>
    </row>
    <row r="23" spans="2:8" ht="15" customHeight="1">
      <c r="B23" s="172"/>
      <c r="C23" s="172"/>
      <c r="D23" s="172"/>
      <c r="E23" s="172"/>
      <c r="F23" s="172"/>
      <c r="G23" s="172"/>
      <c r="H23" s="172"/>
    </row>
    <row r="24" spans="2:8" ht="15">
      <c r="B24" s="172"/>
      <c r="C24" s="172"/>
      <c r="D24" s="172"/>
      <c r="E24" s="172"/>
      <c r="F24" s="172"/>
      <c r="G24" s="172"/>
      <c r="H24" s="172"/>
    </row>
    <row r="25" spans="2:8" ht="15">
      <c r="B25" s="93"/>
      <c r="C25" s="93"/>
      <c r="D25" s="93"/>
      <c r="E25" s="93"/>
      <c r="F25" s="94"/>
      <c r="G25" s="95"/>
      <c r="H25" s="95"/>
    </row>
    <row r="26" spans="1:2" ht="15.75">
      <c r="A26" s="13">
        <v>5</v>
      </c>
      <c r="B26" s="17" t="s">
        <v>68</v>
      </c>
    </row>
    <row r="27" ht="15">
      <c r="B27" t="s">
        <v>171</v>
      </c>
    </row>
    <row r="29" spans="1:2" ht="15.75">
      <c r="A29" s="13">
        <v>6</v>
      </c>
      <c r="B29" s="17" t="s">
        <v>69</v>
      </c>
    </row>
    <row r="30" spans="2:8" ht="32.25" customHeight="1">
      <c r="B30" s="173" t="s">
        <v>185</v>
      </c>
      <c r="C30" s="177"/>
      <c r="D30" s="177"/>
      <c r="E30" s="177"/>
      <c r="F30" s="177"/>
      <c r="G30" s="177"/>
      <c r="H30" s="177"/>
    </row>
    <row r="32" spans="1:8" ht="15.75">
      <c r="A32" s="13">
        <v>7</v>
      </c>
      <c r="B32" s="17" t="s">
        <v>70</v>
      </c>
      <c r="H32" s="2"/>
    </row>
    <row r="33" spans="1:8" ht="15.75">
      <c r="A33" s="13"/>
      <c r="B33" s="17"/>
      <c r="G33" s="18" t="s">
        <v>144</v>
      </c>
      <c r="H33" s="2"/>
    </row>
    <row r="34" spans="7:8" ht="15">
      <c r="G34" s="19" t="s">
        <v>65</v>
      </c>
      <c r="H34" s="19" t="s">
        <v>66</v>
      </c>
    </row>
    <row r="35" spans="7:8" ht="15">
      <c r="G35" s="12" t="s">
        <v>10</v>
      </c>
      <c r="H35" s="12" t="s">
        <v>10</v>
      </c>
    </row>
    <row r="37" spans="2:8" ht="15">
      <c r="B37" s="15" t="s">
        <v>11</v>
      </c>
      <c r="C37" t="s">
        <v>71</v>
      </c>
      <c r="G37" s="12" t="s">
        <v>8</v>
      </c>
      <c r="H37" s="96" t="s">
        <v>73</v>
      </c>
    </row>
    <row r="38" spans="2:8" ht="15">
      <c r="B38" s="15"/>
      <c r="G38" s="12"/>
      <c r="H38" s="12"/>
    </row>
    <row r="39" spans="2:8" ht="15">
      <c r="B39" s="15" t="s">
        <v>13</v>
      </c>
      <c r="C39" t="s">
        <v>72</v>
      </c>
      <c r="G39" s="12"/>
      <c r="H39" s="12"/>
    </row>
    <row r="40" spans="3:8" ht="15">
      <c r="C40" s="15" t="s">
        <v>33</v>
      </c>
      <c r="D40" t="s">
        <v>74</v>
      </c>
      <c r="G40" s="12" t="s">
        <v>8</v>
      </c>
      <c r="H40" s="96" t="s">
        <v>73</v>
      </c>
    </row>
    <row r="41" spans="3:8" ht="15">
      <c r="C41" s="15" t="s">
        <v>36</v>
      </c>
      <c r="D41" t="s">
        <v>75</v>
      </c>
      <c r="G41" s="12" t="s">
        <v>8</v>
      </c>
      <c r="H41" s="96" t="s">
        <v>73</v>
      </c>
    </row>
    <row r="42" spans="3:8" ht="15">
      <c r="C42" s="15" t="s">
        <v>42</v>
      </c>
      <c r="D42" t="s">
        <v>76</v>
      </c>
      <c r="G42" s="12" t="s">
        <v>8</v>
      </c>
      <c r="H42" s="96" t="s">
        <v>73</v>
      </c>
    </row>
    <row r="44" spans="1:2" ht="15.75">
      <c r="A44" s="13">
        <v>8</v>
      </c>
      <c r="B44" s="17" t="s">
        <v>77</v>
      </c>
    </row>
    <row r="45" spans="2:8" ht="71.25" customHeight="1">
      <c r="B45" s="178" t="s">
        <v>186</v>
      </c>
      <c r="C45" s="179"/>
      <c r="D45" s="179"/>
      <c r="E45" s="179"/>
      <c r="F45" s="179"/>
      <c r="G45" s="179"/>
      <c r="H45" s="179"/>
    </row>
    <row r="47" spans="1:2" ht="15.75">
      <c r="A47" s="13">
        <v>9</v>
      </c>
      <c r="B47" s="17" t="s">
        <v>187</v>
      </c>
    </row>
    <row r="48" spans="2:8" ht="32.25" customHeight="1">
      <c r="B48" s="173" t="s">
        <v>133</v>
      </c>
      <c r="C48" s="172"/>
      <c r="D48" s="172"/>
      <c r="E48" s="172"/>
      <c r="F48" s="172"/>
      <c r="G48" s="172"/>
      <c r="H48" s="172"/>
    </row>
    <row r="49" spans="2:8" ht="15" customHeight="1">
      <c r="B49" s="42" t="s">
        <v>78</v>
      </c>
      <c r="C49" s="1"/>
      <c r="D49" s="1"/>
      <c r="E49" s="1"/>
      <c r="F49" s="2"/>
      <c r="G49" s="2"/>
      <c r="H49" s="2"/>
    </row>
    <row r="50" ht="15">
      <c r="B50" s="15" t="s">
        <v>79</v>
      </c>
    </row>
    <row r="51" spans="2:8" ht="15">
      <c r="B51" s="42" t="s">
        <v>80</v>
      </c>
      <c r="C51" s="1"/>
      <c r="D51" s="1"/>
      <c r="E51" s="1"/>
      <c r="F51" s="2"/>
      <c r="G51" s="2"/>
      <c r="H51" s="2"/>
    </row>
    <row r="52" spans="2:8" ht="15">
      <c r="B52" s="42" t="s">
        <v>81</v>
      </c>
      <c r="C52" s="1"/>
      <c r="D52" s="1"/>
      <c r="E52" s="1"/>
      <c r="F52" s="2"/>
      <c r="G52" s="2"/>
      <c r="H52" s="2"/>
    </row>
    <row r="53" spans="2:8" ht="15">
      <c r="B53" s="13" t="s">
        <v>82</v>
      </c>
      <c r="C53" s="1"/>
      <c r="D53" s="1"/>
      <c r="E53" s="1"/>
      <c r="F53" s="2"/>
      <c r="G53" s="2"/>
      <c r="H53" s="2"/>
    </row>
    <row r="54" ht="15">
      <c r="B54" s="15" t="s">
        <v>83</v>
      </c>
    </row>
    <row r="55" spans="2:8" ht="31.5" customHeight="1">
      <c r="B55" s="173" t="s">
        <v>188</v>
      </c>
      <c r="C55" s="172"/>
      <c r="D55" s="172"/>
      <c r="E55" s="172"/>
      <c r="F55" s="172"/>
      <c r="G55" s="172"/>
      <c r="H55" s="172"/>
    </row>
    <row r="56" spans="2:8" ht="30.75" customHeight="1">
      <c r="B56" s="8" t="s">
        <v>33</v>
      </c>
      <c r="C56" s="177" t="s">
        <v>84</v>
      </c>
      <c r="D56" s="172"/>
      <c r="E56" s="172"/>
      <c r="F56" s="172"/>
      <c r="G56" s="172"/>
      <c r="H56" s="172"/>
    </row>
    <row r="57" spans="2:8" ht="29.25" customHeight="1">
      <c r="B57" s="8" t="s">
        <v>36</v>
      </c>
      <c r="C57" s="173" t="s">
        <v>119</v>
      </c>
      <c r="D57" s="172"/>
      <c r="E57" s="172"/>
      <c r="F57" s="172"/>
      <c r="G57" s="172"/>
      <c r="H57" s="172"/>
    </row>
    <row r="58" spans="2:8" ht="45" customHeight="1">
      <c r="B58" s="8" t="s">
        <v>42</v>
      </c>
      <c r="C58" s="173" t="s">
        <v>177</v>
      </c>
      <c r="D58" s="172"/>
      <c r="E58" s="172"/>
      <c r="F58" s="172"/>
      <c r="G58" s="172"/>
      <c r="H58" s="172"/>
    </row>
    <row r="59" spans="2:8" ht="45" customHeight="1">
      <c r="B59" s="173" t="s">
        <v>189</v>
      </c>
      <c r="C59" s="172"/>
      <c r="D59" s="172"/>
      <c r="E59" s="172"/>
      <c r="F59" s="172"/>
      <c r="G59" s="172"/>
      <c r="H59" s="172"/>
    </row>
    <row r="60" spans="2:8" ht="45" customHeight="1">
      <c r="B60" s="173" t="s">
        <v>191</v>
      </c>
      <c r="C60" s="172"/>
      <c r="D60" s="172"/>
      <c r="E60" s="172"/>
      <c r="F60" s="172"/>
      <c r="G60" s="172"/>
      <c r="H60" s="172"/>
    </row>
    <row r="61" spans="2:8" ht="45" customHeight="1">
      <c r="B61" s="172"/>
      <c r="C61" s="172"/>
      <c r="D61" s="172"/>
      <c r="E61" s="172"/>
      <c r="F61" s="172"/>
      <c r="G61" s="172"/>
      <c r="H61" s="172"/>
    </row>
    <row r="62" spans="2:8" ht="15">
      <c r="B62" s="176"/>
      <c r="C62" s="176"/>
      <c r="D62" s="176"/>
      <c r="E62" s="176"/>
      <c r="F62" s="176"/>
      <c r="G62" s="176"/>
      <c r="H62" s="176"/>
    </row>
    <row r="63" spans="2:8" ht="15">
      <c r="B63" s="20"/>
      <c r="C63" s="20"/>
      <c r="D63" s="20"/>
      <c r="E63" s="20"/>
      <c r="F63" s="21"/>
      <c r="G63" s="21"/>
      <c r="H63" s="21"/>
    </row>
    <row r="64" spans="2:8" ht="15">
      <c r="B64" s="177" t="s">
        <v>190</v>
      </c>
      <c r="C64" s="176"/>
      <c r="D64" s="176"/>
      <c r="E64" s="176"/>
      <c r="F64" s="176"/>
      <c r="G64" s="176"/>
      <c r="H64" s="176"/>
    </row>
    <row r="65" spans="2:8" ht="15">
      <c r="B65" s="20"/>
      <c r="C65" s="20"/>
      <c r="D65" s="20"/>
      <c r="E65" s="20"/>
      <c r="F65" s="21"/>
      <c r="G65" s="21"/>
      <c r="H65" s="21"/>
    </row>
    <row r="66" spans="1:2" ht="15.75">
      <c r="A66" s="13">
        <v>10</v>
      </c>
      <c r="B66" s="17" t="s">
        <v>85</v>
      </c>
    </row>
    <row r="67" spans="2:8" ht="31.5" customHeight="1">
      <c r="B67" s="173" t="s">
        <v>163</v>
      </c>
      <c r="C67" s="172"/>
      <c r="D67" s="172"/>
      <c r="E67" s="172"/>
      <c r="F67" s="172"/>
      <c r="G67" s="172"/>
      <c r="H67" s="172"/>
    </row>
    <row r="69" spans="1:2" ht="15.75">
      <c r="A69" s="13">
        <v>11</v>
      </c>
      <c r="B69" s="17" t="s">
        <v>86</v>
      </c>
    </row>
    <row r="70" spans="2:8" ht="32.25" customHeight="1">
      <c r="B70" s="178" t="s">
        <v>164</v>
      </c>
      <c r="C70" s="180"/>
      <c r="D70" s="180"/>
      <c r="E70" s="180"/>
      <c r="F70" s="180"/>
      <c r="G70" s="180"/>
      <c r="H70" s="180"/>
    </row>
    <row r="72" spans="1:8" ht="15.75">
      <c r="A72" s="10">
        <v>12</v>
      </c>
      <c r="B72" s="22" t="s">
        <v>87</v>
      </c>
      <c r="G72" s="84" t="s">
        <v>134</v>
      </c>
      <c r="H72" s="84" t="s">
        <v>134</v>
      </c>
    </row>
    <row r="73" spans="7:8" ht="15">
      <c r="G73" s="24">
        <v>36525</v>
      </c>
      <c r="H73" s="24">
        <v>36250</v>
      </c>
    </row>
    <row r="74" spans="7:8" ht="15">
      <c r="G74" s="12" t="s">
        <v>10</v>
      </c>
      <c r="H74" s="12" t="s">
        <v>10</v>
      </c>
    </row>
    <row r="75" ht="15">
      <c r="B75" t="s">
        <v>88</v>
      </c>
    </row>
    <row r="76" spans="2:3" ht="15">
      <c r="B76" s="53" t="s">
        <v>11</v>
      </c>
      <c r="C76" s="47" t="s">
        <v>121</v>
      </c>
    </row>
    <row r="77" spans="2:8" ht="15">
      <c r="B77" s="15"/>
      <c r="C77" s="15" t="s">
        <v>89</v>
      </c>
      <c r="G77" s="35">
        <v>20555</v>
      </c>
      <c r="H77" s="35">
        <v>19475</v>
      </c>
    </row>
    <row r="78" spans="3:8" ht="15">
      <c r="C78" t="s">
        <v>90</v>
      </c>
      <c r="G78" s="35">
        <v>3619</v>
      </c>
      <c r="H78" s="35">
        <f>2000+1326</f>
        <v>3326</v>
      </c>
    </row>
    <row r="79" spans="3:8" ht="15">
      <c r="C79" s="15" t="s">
        <v>91</v>
      </c>
      <c r="G79" s="35">
        <v>30156</v>
      </c>
      <c r="H79" s="35">
        <f>38534-2000-1326</f>
        <v>35208</v>
      </c>
    </row>
    <row r="80" spans="3:8" ht="15">
      <c r="C80" s="15" t="s">
        <v>92</v>
      </c>
      <c r="G80" s="35">
        <v>748</v>
      </c>
      <c r="H80" s="35">
        <v>881</v>
      </c>
    </row>
    <row r="81" spans="3:8" ht="15">
      <c r="C81" s="15" t="s">
        <v>93</v>
      </c>
      <c r="G81" s="35">
        <v>1603</v>
      </c>
      <c r="H81" s="35">
        <v>564</v>
      </c>
    </row>
    <row r="82" spans="3:8" ht="15">
      <c r="C82" t="s">
        <v>94</v>
      </c>
      <c r="G82" s="49">
        <v>4153</v>
      </c>
      <c r="H82" s="49">
        <v>2155</v>
      </c>
    </row>
    <row r="83" spans="7:8" ht="15">
      <c r="G83" s="48">
        <f>SUM(G77:G82)</f>
        <v>60834</v>
      </c>
      <c r="H83" s="48">
        <f>SUM(H77:H82)</f>
        <v>61609</v>
      </c>
    </row>
    <row r="84" spans="3:8" ht="15">
      <c r="C84" s="47" t="s">
        <v>120</v>
      </c>
      <c r="G84" s="48"/>
      <c r="H84" s="48"/>
    </row>
    <row r="85" spans="2:8" ht="15">
      <c r="B85" s="15"/>
      <c r="C85" t="s">
        <v>125</v>
      </c>
      <c r="G85" s="44">
        <v>1370</v>
      </c>
      <c r="H85" s="44">
        <v>970</v>
      </c>
    </row>
    <row r="86" spans="2:8" ht="15">
      <c r="B86" s="15"/>
      <c r="C86" t="s">
        <v>126</v>
      </c>
      <c r="G86" s="50">
        <v>923</v>
      </c>
      <c r="H86" s="50">
        <v>1798</v>
      </c>
    </row>
    <row r="87" spans="2:8" ht="15">
      <c r="B87" s="15"/>
      <c r="G87" s="44">
        <f>+G85+G86</f>
        <v>2293</v>
      </c>
      <c r="H87" s="44">
        <f>+H85+H86</f>
        <v>2768</v>
      </c>
    </row>
    <row r="88" spans="2:8" ht="15.75" thickBot="1">
      <c r="B88" s="15"/>
      <c r="C88" t="s">
        <v>122</v>
      </c>
      <c r="G88" s="45">
        <f>+G83+G87</f>
        <v>63127</v>
      </c>
      <c r="H88" s="45">
        <f>+H83+H87</f>
        <v>64377</v>
      </c>
    </row>
    <row r="89" spans="7:8" ht="15.75" thickTop="1">
      <c r="G89" s="43"/>
      <c r="H89" s="43"/>
    </row>
    <row r="90" spans="2:8" ht="30.75" customHeight="1">
      <c r="B90" s="51" t="s">
        <v>13</v>
      </c>
      <c r="C90" s="173" t="s">
        <v>178</v>
      </c>
      <c r="D90" s="177"/>
      <c r="E90" s="177"/>
      <c r="G90" s="35">
        <f>294+629</f>
        <v>923</v>
      </c>
      <c r="H90" s="35">
        <v>2074</v>
      </c>
    </row>
    <row r="91" spans="4:8" ht="15">
      <c r="D91" s="15"/>
      <c r="G91" s="35"/>
      <c r="H91" s="35"/>
    </row>
    <row r="92" spans="3:8" ht="33" customHeight="1">
      <c r="C92" s="177" t="s">
        <v>95</v>
      </c>
      <c r="D92" s="177"/>
      <c r="E92" s="177"/>
      <c r="G92" s="35">
        <v>-629</v>
      </c>
      <c r="H92" s="35">
        <v>-1403</v>
      </c>
    </row>
    <row r="93" spans="2:8" ht="15">
      <c r="B93" s="11"/>
      <c r="C93" s="11"/>
      <c r="D93" s="11"/>
      <c r="G93" s="35"/>
      <c r="H93" s="35"/>
    </row>
    <row r="94" spans="3:8" ht="15">
      <c r="C94" t="s">
        <v>96</v>
      </c>
      <c r="G94" s="34">
        <f>G90+G92</f>
        <v>294</v>
      </c>
      <c r="H94" s="34">
        <f>H90+H92</f>
        <v>671</v>
      </c>
    </row>
    <row r="95" spans="7:8" ht="15.75" thickTop="1">
      <c r="G95" s="43"/>
      <c r="H95" s="43"/>
    </row>
    <row r="96" spans="2:8" ht="15">
      <c r="B96" s="52" t="s">
        <v>15</v>
      </c>
      <c r="C96" t="s">
        <v>135</v>
      </c>
      <c r="G96" s="44" t="s">
        <v>97</v>
      </c>
      <c r="H96" s="44">
        <v>5130</v>
      </c>
    </row>
    <row r="98" spans="1:2" ht="15.75">
      <c r="A98" s="13">
        <v>13</v>
      </c>
      <c r="B98" s="17" t="s">
        <v>98</v>
      </c>
    </row>
    <row r="99" ht="15">
      <c r="B99" t="s">
        <v>173</v>
      </c>
    </row>
    <row r="100" ht="15">
      <c r="H100" s="19"/>
    </row>
    <row r="101" ht="15">
      <c r="H101" s="12" t="s">
        <v>10</v>
      </c>
    </row>
    <row r="102" spans="2:8" ht="15">
      <c r="B102" t="s">
        <v>136</v>
      </c>
      <c r="H102" s="12"/>
    </row>
    <row r="103" spans="3:8" ht="15">
      <c r="C103" s="15" t="s">
        <v>99</v>
      </c>
      <c r="H103" s="25">
        <v>53300</v>
      </c>
    </row>
    <row r="104" ht="15">
      <c r="H104" s="25"/>
    </row>
    <row r="105" spans="2:8" ht="15">
      <c r="B105" s="52" t="s">
        <v>137</v>
      </c>
      <c r="H105" s="25"/>
    </row>
    <row r="106" spans="3:8" ht="15">
      <c r="C106" s="15" t="s">
        <v>100</v>
      </c>
      <c r="H106" s="25">
        <v>12000</v>
      </c>
    </row>
    <row r="107" spans="7:8" ht="15.75" thickBot="1">
      <c r="G107" s="85"/>
      <c r="H107" s="9">
        <f>SUM(H102:H106)</f>
        <v>65300</v>
      </c>
    </row>
    <row r="108" spans="7:8" ht="15.75" thickTop="1">
      <c r="G108" s="85"/>
      <c r="H108" s="16"/>
    </row>
    <row r="109" spans="1:2" ht="15.75">
      <c r="A109" s="13">
        <v>14</v>
      </c>
      <c r="B109" s="17" t="s">
        <v>101</v>
      </c>
    </row>
    <row r="110" spans="2:8" ht="31.5" customHeight="1">
      <c r="B110" s="173" t="s">
        <v>172</v>
      </c>
      <c r="C110" s="172"/>
      <c r="D110" s="172"/>
      <c r="E110" s="172"/>
      <c r="F110" s="172"/>
      <c r="G110" s="172"/>
      <c r="H110" s="172"/>
    </row>
    <row r="111" spans="2:8" ht="15">
      <c r="B111" s="56"/>
      <c r="C111" s="8"/>
      <c r="D111" s="8"/>
      <c r="E111" s="8"/>
      <c r="F111" s="8"/>
      <c r="G111" s="8"/>
      <c r="H111" s="8"/>
    </row>
    <row r="112" spans="1:2" ht="15.75">
      <c r="A112" s="13">
        <v>15</v>
      </c>
      <c r="B112" s="17" t="s">
        <v>102</v>
      </c>
    </row>
    <row r="113" spans="2:8" ht="107.25" customHeight="1">
      <c r="B113" s="173" t="s">
        <v>140</v>
      </c>
      <c r="C113" s="172"/>
      <c r="D113" s="172"/>
      <c r="E113" s="172"/>
      <c r="F113" s="172"/>
      <c r="G113" s="172"/>
      <c r="H113" s="172"/>
    </row>
    <row r="114" spans="2:8" ht="15.75" customHeight="1">
      <c r="B114" s="56"/>
      <c r="C114" s="55"/>
      <c r="D114" s="55"/>
      <c r="E114" s="55"/>
      <c r="F114" s="55"/>
      <c r="G114" s="55"/>
      <c r="H114" s="55"/>
    </row>
    <row r="115" spans="2:8" ht="81" customHeight="1">
      <c r="B115" s="173" t="s">
        <v>192</v>
      </c>
      <c r="C115" s="172"/>
      <c r="D115" s="172"/>
      <c r="E115" s="172"/>
      <c r="F115" s="172"/>
      <c r="G115" s="172"/>
      <c r="H115" s="172"/>
    </row>
    <row r="116" spans="1:2" ht="15.75">
      <c r="A116" s="13">
        <v>16</v>
      </c>
      <c r="B116" s="17" t="s">
        <v>103</v>
      </c>
    </row>
    <row r="117" spans="2:8" ht="30">
      <c r="B117" s="51"/>
      <c r="F117" s="12" t="s">
        <v>12</v>
      </c>
      <c r="G117" s="23" t="s">
        <v>104</v>
      </c>
      <c r="H117" s="23" t="s">
        <v>105</v>
      </c>
    </row>
    <row r="118" spans="6:8" ht="15">
      <c r="F118" s="12" t="s">
        <v>10</v>
      </c>
      <c r="G118" s="12" t="s">
        <v>10</v>
      </c>
      <c r="H118" s="12" t="s">
        <v>10</v>
      </c>
    </row>
    <row r="119" spans="2:8" ht="15">
      <c r="B119" t="s">
        <v>193</v>
      </c>
      <c r="F119" s="35"/>
      <c r="G119" s="35"/>
      <c r="H119" s="35"/>
    </row>
    <row r="120" spans="6:8" ht="15">
      <c r="F120" s="35"/>
      <c r="G120" s="35"/>
      <c r="H120" s="35"/>
    </row>
    <row r="121" spans="2:8" ht="15">
      <c r="B121" s="86" t="s">
        <v>145</v>
      </c>
      <c r="F121" s="35"/>
      <c r="G121" s="35"/>
      <c r="H121" s="35"/>
    </row>
    <row r="122" spans="2:8" ht="15">
      <c r="B122" t="s">
        <v>106</v>
      </c>
      <c r="F122" s="44">
        <v>14086</v>
      </c>
      <c r="G122" s="44">
        <v>-736</v>
      </c>
      <c r="H122" s="44">
        <f>25573+4135+20567</f>
        <v>50275</v>
      </c>
    </row>
    <row r="123" spans="2:8" ht="15">
      <c r="B123" t="s">
        <v>107</v>
      </c>
      <c r="F123" s="46" t="s">
        <v>8</v>
      </c>
      <c r="G123" s="46" t="s">
        <v>8</v>
      </c>
      <c r="H123" s="46" t="s">
        <v>8</v>
      </c>
    </row>
    <row r="124" spans="6:8" ht="15">
      <c r="F124" s="34">
        <f>SUM(F122:F123)</f>
        <v>14086</v>
      </c>
      <c r="G124" s="34">
        <f>SUM(G122:G123)</f>
        <v>-736</v>
      </c>
      <c r="H124" s="34">
        <f>SUM(H122:H123)</f>
        <v>50275</v>
      </c>
    </row>
    <row r="125" spans="2:8" ht="15">
      <c r="B125" t="s">
        <v>108</v>
      </c>
      <c r="F125" s="46" t="s">
        <v>8</v>
      </c>
      <c r="G125" s="46" t="s">
        <v>8</v>
      </c>
      <c r="H125" s="46" t="s">
        <v>8</v>
      </c>
    </row>
    <row r="126" spans="6:8" ht="15">
      <c r="F126" s="34">
        <f>SUM(F124:F125)</f>
        <v>14086</v>
      </c>
      <c r="G126" s="34">
        <f>SUM(G124:G125)</f>
        <v>-736</v>
      </c>
      <c r="H126" s="34">
        <f>SUM(H124:H125)</f>
        <v>50275</v>
      </c>
    </row>
    <row r="127" spans="6:8" ht="15.75" thickTop="1">
      <c r="F127" s="43"/>
      <c r="G127" s="43"/>
      <c r="H127" s="43"/>
    </row>
    <row r="128" spans="2:8" ht="15">
      <c r="B128" s="181" t="s">
        <v>194</v>
      </c>
      <c r="F128" s="35"/>
      <c r="G128" s="35"/>
      <c r="H128" s="35"/>
    </row>
    <row r="129" spans="2:8" ht="15">
      <c r="B129" t="s">
        <v>106</v>
      </c>
      <c r="F129" s="88" t="s">
        <v>73</v>
      </c>
      <c r="G129" s="88" t="s">
        <v>73</v>
      </c>
      <c r="H129" s="88" t="s">
        <v>73</v>
      </c>
    </row>
    <row r="130" spans="2:8" ht="15">
      <c r="B130" t="s">
        <v>107</v>
      </c>
      <c r="F130" s="182" t="s">
        <v>73</v>
      </c>
      <c r="G130" s="182" t="s">
        <v>73</v>
      </c>
      <c r="H130" s="182" t="s">
        <v>73</v>
      </c>
    </row>
    <row r="131" spans="6:8" ht="15">
      <c r="F131" s="88" t="s">
        <v>73</v>
      </c>
      <c r="G131" s="88" t="s">
        <v>73</v>
      </c>
      <c r="H131" s="88" t="s">
        <v>73</v>
      </c>
    </row>
    <row r="132" spans="2:8" ht="15">
      <c r="B132" t="s">
        <v>108</v>
      </c>
      <c r="F132" s="182" t="s">
        <v>73</v>
      </c>
      <c r="G132" s="182" t="s">
        <v>73</v>
      </c>
      <c r="H132" s="182" t="s">
        <v>73</v>
      </c>
    </row>
    <row r="133" spans="6:8" ht="15">
      <c r="F133" s="88" t="s">
        <v>73</v>
      </c>
      <c r="G133" s="88" t="s">
        <v>73</v>
      </c>
      <c r="H133" s="88" t="s">
        <v>73</v>
      </c>
    </row>
    <row r="134" spans="6:8" ht="15">
      <c r="F134" s="16"/>
      <c r="G134" s="16"/>
      <c r="H134" s="16"/>
    </row>
    <row r="135" spans="1:2" ht="15.75">
      <c r="A135" s="13">
        <v>17</v>
      </c>
      <c r="B135" s="17" t="s">
        <v>109</v>
      </c>
    </row>
    <row r="136" spans="2:8" ht="15" customHeight="1">
      <c r="B136" s="51"/>
      <c r="C136" s="97"/>
      <c r="D136" s="97"/>
      <c r="E136" s="97"/>
      <c r="F136" s="97"/>
      <c r="G136" s="97"/>
      <c r="H136" s="97"/>
    </row>
    <row r="137" spans="2:8" ht="15" customHeight="1">
      <c r="B137" s="51"/>
      <c r="C137" s="97"/>
      <c r="D137" s="97"/>
      <c r="E137" s="97"/>
      <c r="F137" s="97"/>
      <c r="G137" s="174" t="s">
        <v>165</v>
      </c>
      <c r="H137" s="175" t="s">
        <v>179</v>
      </c>
    </row>
    <row r="138" spans="2:8" ht="15" customHeight="1">
      <c r="B138" s="51"/>
      <c r="C138" s="97"/>
      <c r="D138" s="97"/>
      <c r="E138" s="97"/>
      <c r="F138" s="97"/>
      <c r="G138" s="174"/>
      <c r="H138" s="175"/>
    </row>
    <row r="139" spans="2:8" ht="15" customHeight="1">
      <c r="B139" s="51"/>
      <c r="C139" s="97"/>
      <c r="D139" s="97"/>
      <c r="E139" s="97"/>
      <c r="F139" s="97"/>
      <c r="G139" s="99">
        <v>36525</v>
      </c>
      <c r="H139" s="99">
        <v>36433</v>
      </c>
    </row>
    <row r="140" spans="2:8" ht="15" customHeight="1">
      <c r="B140" s="51"/>
      <c r="C140" s="97"/>
      <c r="D140" s="97"/>
      <c r="E140" s="97"/>
      <c r="F140" s="97"/>
      <c r="G140" s="98" t="s">
        <v>10</v>
      </c>
      <c r="H140" s="98" t="s">
        <v>10</v>
      </c>
    </row>
    <row r="141" spans="2:8" ht="15" customHeight="1">
      <c r="B141" s="51"/>
      <c r="C141" s="97"/>
      <c r="D141" s="97"/>
      <c r="E141" s="97"/>
      <c r="F141" s="97"/>
      <c r="G141" s="97"/>
      <c r="H141" s="97"/>
    </row>
    <row r="142" spans="2:8" ht="15" customHeight="1" thickBot="1">
      <c r="B142" s="51" t="s">
        <v>166</v>
      </c>
      <c r="C142" s="97"/>
      <c r="D142" s="97"/>
      <c r="E142" s="97"/>
      <c r="F142" s="97"/>
      <c r="G142" s="161">
        <v>-1678</v>
      </c>
      <c r="H142" s="161">
        <v>2665</v>
      </c>
    </row>
    <row r="143" spans="2:8" ht="15" customHeight="1" thickTop="1">
      <c r="B143" s="51"/>
      <c r="C143" s="97"/>
      <c r="D143" s="97"/>
      <c r="E143" s="97"/>
      <c r="F143" s="97"/>
      <c r="G143" s="97"/>
      <c r="H143" s="97"/>
    </row>
    <row r="144" spans="2:8" ht="15" customHeight="1">
      <c r="B144" s="173" t="s">
        <v>195</v>
      </c>
      <c r="C144" s="172"/>
      <c r="D144" s="172"/>
      <c r="E144" s="172"/>
      <c r="F144" s="172"/>
      <c r="G144" s="172"/>
      <c r="H144" s="172"/>
    </row>
    <row r="145" spans="2:8" ht="15" customHeight="1">
      <c r="B145" s="172"/>
      <c r="C145" s="172"/>
      <c r="D145" s="172"/>
      <c r="E145" s="172"/>
      <c r="F145" s="172"/>
      <c r="G145" s="172"/>
      <c r="H145" s="172"/>
    </row>
    <row r="146" spans="2:8" ht="15" customHeight="1">
      <c r="B146" s="172"/>
      <c r="C146" s="172"/>
      <c r="D146" s="172"/>
      <c r="E146" s="172"/>
      <c r="F146" s="172"/>
      <c r="G146" s="172"/>
      <c r="H146" s="172"/>
    </row>
    <row r="147" spans="2:8" ht="15" customHeight="1">
      <c r="B147" s="172"/>
      <c r="C147" s="172"/>
      <c r="D147" s="172"/>
      <c r="E147" s="172"/>
      <c r="F147" s="172"/>
      <c r="G147" s="172"/>
      <c r="H147" s="172"/>
    </row>
    <row r="148" spans="2:8" ht="15" customHeight="1">
      <c r="B148" s="172"/>
      <c r="C148" s="172"/>
      <c r="D148" s="172"/>
      <c r="E148" s="172"/>
      <c r="F148" s="172"/>
      <c r="G148" s="172"/>
      <c r="H148" s="172"/>
    </row>
    <row r="149" spans="2:8" ht="15" customHeight="1">
      <c r="B149" s="176"/>
      <c r="C149" s="176"/>
      <c r="D149" s="176"/>
      <c r="E149" s="176"/>
      <c r="F149" s="176"/>
      <c r="G149" s="176"/>
      <c r="H149" s="176"/>
    </row>
    <row r="150" spans="2:8" ht="15" customHeight="1">
      <c r="B150" s="165"/>
      <c r="C150" s="165"/>
      <c r="D150" s="165"/>
      <c r="E150" s="165"/>
      <c r="F150" s="165"/>
      <c r="G150" s="165"/>
      <c r="H150" s="165"/>
    </row>
    <row r="151" spans="1:2" ht="15.75">
      <c r="A151" s="13">
        <v>18</v>
      </c>
      <c r="B151" s="17" t="s">
        <v>110</v>
      </c>
    </row>
    <row r="152" spans="2:8" ht="15">
      <c r="B152" s="172" t="s">
        <v>196</v>
      </c>
      <c r="C152" s="172"/>
      <c r="D152" s="172"/>
      <c r="E152" s="172"/>
      <c r="F152" s="172"/>
      <c r="G152" s="172"/>
      <c r="H152" s="172"/>
    </row>
    <row r="153" spans="2:8" ht="15">
      <c r="B153" s="172"/>
      <c r="C153" s="172"/>
      <c r="D153" s="172"/>
      <c r="E153" s="172"/>
      <c r="F153" s="172"/>
      <c r="G153" s="172"/>
      <c r="H153" s="172"/>
    </row>
    <row r="154" spans="2:8" ht="15">
      <c r="B154" s="172"/>
      <c r="C154" s="172"/>
      <c r="D154" s="172"/>
      <c r="E154" s="172"/>
      <c r="F154" s="172"/>
      <c r="G154" s="172"/>
      <c r="H154" s="172"/>
    </row>
    <row r="155" spans="2:8" ht="15">
      <c r="B155" s="93"/>
      <c r="C155" s="93"/>
      <c r="D155" s="93"/>
      <c r="E155" s="93"/>
      <c r="F155" s="93"/>
      <c r="G155" s="93"/>
      <c r="H155" s="93"/>
    </row>
    <row r="156" spans="2:8" ht="15">
      <c r="B156" s="172" t="s">
        <v>184</v>
      </c>
      <c r="C156" s="172"/>
      <c r="D156" s="172"/>
      <c r="E156" s="172"/>
      <c r="F156" s="172"/>
      <c r="G156" s="172"/>
      <c r="H156" s="172"/>
    </row>
    <row r="157" spans="2:8" ht="15">
      <c r="B157" s="172"/>
      <c r="C157" s="172"/>
      <c r="D157" s="172"/>
      <c r="E157" s="172"/>
      <c r="F157" s="172"/>
      <c r="G157" s="172"/>
      <c r="H157" s="172"/>
    </row>
    <row r="158" spans="2:8" ht="15">
      <c r="B158" s="172"/>
      <c r="C158" s="172"/>
      <c r="D158" s="172"/>
      <c r="E158" s="172"/>
      <c r="F158" s="172"/>
      <c r="G158" s="172"/>
      <c r="H158" s="172"/>
    </row>
    <row r="159" spans="2:8" ht="15">
      <c r="B159" s="172"/>
      <c r="C159" s="172"/>
      <c r="D159" s="172"/>
      <c r="E159" s="172"/>
      <c r="F159" s="172"/>
      <c r="G159" s="172"/>
      <c r="H159" s="172"/>
    </row>
    <row r="160" spans="2:8" ht="15">
      <c r="B160" s="172"/>
      <c r="C160" s="172"/>
      <c r="D160" s="172"/>
      <c r="E160" s="172"/>
      <c r="F160" s="172"/>
      <c r="G160" s="172"/>
      <c r="H160" s="172"/>
    </row>
    <row r="161" spans="2:8" ht="15">
      <c r="B161" s="172"/>
      <c r="C161" s="172"/>
      <c r="D161" s="172"/>
      <c r="E161" s="172"/>
      <c r="F161" s="172"/>
      <c r="G161" s="172"/>
      <c r="H161" s="172"/>
    </row>
    <row r="162" spans="2:8" ht="15">
      <c r="B162" s="93"/>
      <c r="C162" s="93"/>
      <c r="D162" s="93"/>
      <c r="E162" s="93"/>
      <c r="F162" s="93"/>
      <c r="G162" s="93"/>
      <c r="H162" s="93"/>
    </row>
    <row r="163" spans="1:2" ht="15.75">
      <c r="A163" s="13">
        <v>19</v>
      </c>
      <c r="B163" s="17" t="s">
        <v>111</v>
      </c>
    </row>
    <row r="164" spans="2:8" ht="32.25" customHeight="1">
      <c r="B164" s="173" t="s">
        <v>167</v>
      </c>
      <c r="C164" s="172"/>
      <c r="D164" s="172"/>
      <c r="E164" s="172"/>
      <c r="F164" s="172"/>
      <c r="G164" s="172"/>
      <c r="H164" s="172"/>
    </row>
    <row r="166" spans="1:2" ht="15.75">
      <c r="A166" s="13">
        <v>20</v>
      </c>
      <c r="B166" s="17" t="s">
        <v>112</v>
      </c>
    </row>
    <row r="167" spans="2:8" ht="15">
      <c r="B167" s="15" t="s">
        <v>11</v>
      </c>
      <c r="C167" t="s">
        <v>113</v>
      </c>
      <c r="H167" s="12" t="s">
        <v>73</v>
      </c>
    </row>
    <row r="168" ht="15">
      <c r="H168" s="12"/>
    </row>
    <row r="169" spans="2:8" ht="15">
      <c r="B169" s="15" t="s">
        <v>13</v>
      </c>
      <c r="C169" t="s">
        <v>138</v>
      </c>
      <c r="H169" s="12" t="s">
        <v>73</v>
      </c>
    </row>
    <row r="171" spans="1:2" ht="15.75">
      <c r="A171" s="13">
        <v>21</v>
      </c>
      <c r="B171" s="17" t="s">
        <v>114</v>
      </c>
    </row>
    <row r="172" ht="15">
      <c r="B172" t="s">
        <v>174</v>
      </c>
    </row>
    <row r="174" spans="1:2" ht="15.75">
      <c r="A174" s="13">
        <v>22</v>
      </c>
      <c r="B174" s="17" t="s">
        <v>139</v>
      </c>
    </row>
    <row r="175" spans="2:8" ht="30.75" customHeight="1">
      <c r="B175" s="173" t="s">
        <v>175</v>
      </c>
      <c r="C175" s="172"/>
      <c r="D175" s="172"/>
      <c r="E175" s="172"/>
      <c r="F175" s="172"/>
      <c r="G175" s="172"/>
      <c r="H175" s="172"/>
    </row>
    <row r="176" spans="2:8" ht="15">
      <c r="B176" s="1"/>
      <c r="C176" s="1"/>
      <c r="D176" s="1"/>
      <c r="E176" s="1"/>
      <c r="F176" s="2"/>
      <c r="G176" s="2"/>
      <c r="H176" s="2"/>
    </row>
    <row r="177" spans="2:8" ht="15">
      <c r="B177" s="1"/>
      <c r="C177" s="1"/>
      <c r="D177" s="1"/>
      <c r="E177" s="1"/>
      <c r="F177" s="2"/>
      <c r="G177" s="2"/>
      <c r="H177" s="2"/>
    </row>
    <row r="178" spans="2:8" ht="15">
      <c r="B178" s="1"/>
      <c r="C178" s="1"/>
      <c r="D178" s="1"/>
      <c r="E178" s="1"/>
      <c r="F178" s="2"/>
      <c r="G178" s="2"/>
      <c r="H178" s="2"/>
    </row>
    <row r="179" spans="2:8" ht="15">
      <c r="B179" s="1"/>
      <c r="C179" s="1"/>
      <c r="D179" s="1"/>
      <c r="E179" s="1"/>
      <c r="F179" s="2"/>
      <c r="G179" s="2"/>
      <c r="H179" s="2"/>
    </row>
    <row r="180" ht="15">
      <c r="A180" s="13" t="s">
        <v>115</v>
      </c>
    </row>
    <row r="186" ht="15">
      <c r="A186" s="13" t="s">
        <v>116</v>
      </c>
    </row>
    <row r="187" ht="15">
      <c r="A187" s="13" t="s">
        <v>117</v>
      </c>
    </row>
    <row r="189" ht="15">
      <c r="A189" s="13" t="s">
        <v>118</v>
      </c>
    </row>
    <row r="190" ht="15">
      <c r="A190" s="87" t="s">
        <v>176</v>
      </c>
    </row>
  </sheetData>
  <mergeCells count="27">
    <mergeCell ref="B152:H154"/>
    <mergeCell ref="B156:H161"/>
    <mergeCell ref="B55:H55"/>
    <mergeCell ref="B70:H70"/>
    <mergeCell ref="B67:H67"/>
    <mergeCell ref="C90:E90"/>
    <mergeCell ref="B64:H64"/>
    <mergeCell ref="B144:H149"/>
    <mergeCell ref="B175:H175"/>
    <mergeCell ref="B164:H164"/>
    <mergeCell ref="C92:E92"/>
    <mergeCell ref="A2:H2"/>
    <mergeCell ref="B12:H13"/>
    <mergeCell ref="C56:H56"/>
    <mergeCell ref="C57:H57"/>
    <mergeCell ref="C58:H58"/>
    <mergeCell ref="B30:H30"/>
    <mergeCell ref="B45:H45"/>
    <mergeCell ref="B22:H24"/>
    <mergeCell ref="B110:H110"/>
    <mergeCell ref="G137:G138"/>
    <mergeCell ref="H137:H138"/>
    <mergeCell ref="B113:H113"/>
    <mergeCell ref="B115:H115"/>
    <mergeCell ref="B48:H48"/>
    <mergeCell ref="B59:H59"/>
    <mergeCell ref="B60:H62"/>
  </mergeCells>
  <printOptions horizontalCentered="1"/>
  <pageMargins left="0.8" right="0.5" top="0.5" bottom="1" header="0.5" footer="0.5"/>
  <pageSetup horizontalDpi="300" verticalDpi="300" orientation="portrait" paperSize="9" scale="72" r:id="rId1"/>
  <rowBreaks count="2" manualBreakCount="2">
    <brk id="97" max="7" man="1"/>
    <brk id="1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Orlando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 Corp</dc:creator>
  <cp:keywords/>
  <dc:description/>
  <cp:lastModifiedBy>Andrew</cp:lastModifiedBy>
  <cp:lastPrinted>2000-02-21T04:32:30Z</cp:lastPrinted>
  <dcterms:created xsi:type="dcterms:W3CDTF">1999-11-25T08:09:58Z</dcterms:created>
  <cp:category/>
  <cp:version/>
  <cp:contentType/>
  <cp:contentStatus/>
</cp:coreProperties>
</file>